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C:\Users\Rafae\Documents\testing\"/>
    </mc:Choice>
  </mc:AlternateContent>
  <xr:revisionPtr revIDLastSave="0" documentId="13_ncr:1_{1855C487-0DC5-4933-89D1-1FB1214DCC8C}" xr6:coauthVersionLast="47" xr6:coauthVersionMax="47" xr10:uidLastSave="{00000000-0000-0000-0000-000000000000}"/>
  <bookViews>
    <workbookView xWindow="-120" yWindow="-120" windowWidth="20640" windowHeight="11040" firstSheet="3" activeTab="8" xr2:uid="{00000000-000D-0000-FFFF-FFFF00000000}"/>
  </bookViews>
  <sheets>
    <sheet name="SABADO" sheetId="1" state="hidden" r:id="rId1"/>
    <sheet name="LUNES" sheetId="2" r:id="rId2"/>
    <sheet name="MARTES" sheetId="3" r:id="rId3"/>
    <sheet name="MIERCOLES" sheetId="4" r:id="rId4"/>
    <sheet name="JUEVES" sheetId="5" r:id="rId5"/>
    <sheet name="VIERNES" sheetId="6" r:id="rId6"/>
    <sheet name="BOTE" sheetId="7" r:id="rId7"/>
    <sheet name="AVANCE (%)" sheetId="8" r:id="rId8"/>
    <sheet name="FORMATO DIARIO" sheetId="9" r:id="rId9"/>
    <sheet name="CURVA FINANCIERA" sheetId="10" state="hidden" r:id="rId10"/>
  </sheets>
  <definedNames>
    <definedName name="AAA" localSheetId="6">#REF!</definedName>
    <definedName name="AAA">#REF!</definedName>
    <definedName name="data" localSheetId="6">#REF!</definedName>
    <definedName name="data" localSheetId="0">#REF!</definedName>
    <definedName name="data">#REF!</definedName>
    <definedName name="_xlnm.Print_Area" localSheetId="7">'AVANCE (%)'!$A$1:$N$22</definedName>
    <definedName name="_xlnm.Print_Area" localSheetId="6">BOTE!$A$2:$I$46</definedName>
    <definedName name="_xlnm.Print_Area" localSheetId="9">'CURVA FINANCIERA'!$A$1:$L$32</definedName>
    <definedName name="_xlnm.Print_Area" localSheetId="4">JUEVES!$A$2:$I$45</definedName>
    <definedName name="_xlnm.Print_Area" localSheetId="1">LUNES!$A$2:$I$46</definedName>
    <definedName name="_xlnm.Print_Area" localSheetId="2">MARTES!$A$2:$I$45</definedName>
    <definedName name="_xlnm.Print_Area" localSheetId="3">MIERCOLES!$A$2:$I$45</definedName>
    <definedName name="_xlnm.Print_Area" localSheetId="0">SABADO!$A$2:$I$46</definedName>
    <definedName name="_xlnm.Print_Area" localSheetId="5">VIERNES!$A$2:$I$45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27" i="9" l="1"/>
  <c r="N26" i="9"/>
  <c r="O26" i="9" s="1"/>
  <c r="Q26" i="9" s="1"/>
  <c r="N25" i="9"/>
  <c r="O25" i="9" s="1"/>
  <c r="Q25" i="9" s="1"/>
  <c r="N24" i="9"/>
  <c r="O24" i="9" s="1"/>
  <c r="Q24" i="9" s="1"/>
  <c r="O23" i="9"/>
  <c r="Q23" i="9" s="1"/>
  <c r="N23" i="9"/>
  <c r="N22" i="9"/>
  <c r="O22" i="9" s="1"/>
  <c r="Q22" i="9" s="1"/>
  <c r="N21" i="9"/>
  <c r="O21" i="9" s="1"/>
  <c r="Q21" i="9" s="1"/>
  <c r="N20" i="9"/>
  <c r="O20" i="9" s="1"/>
  <c r="Q20" i="9" s="1"/>
  <c r="N19" i="9"/>
  <c r="O19" i="9" s="1"/>
  <c r="Q19" i="9" s="1"/>
  <c r="N18" i="9"/>
  <c r="O18" i="9" s="1"/>
  <c r="Q18" i="9" s="1"/>
  <c r="N17" i="9"/>
  <c r="O17" i="9" s="1"/>
  <c r="Q17" i="9" s="1"/>
  <c r="N16" i="9"/>
  <c r="O16" i="9" s="1"/>
  <c r="Q16" i="9" s="1"/>
  <c r="O15" i="9"/>
  <c r="Q15" i="9" s="1"/>
  <c r="N15" i="9"/>
  <c r="N14" i="9"/>
  <c r="O14" i="9" s="1"/>
  <c r="Q14" i="9" s="1"/>
  <c r="N13" i="9"/>
  <c r="O13" i="9" s="1"/>
  <c r="Q13" i="9" s="1"/>
  <c r="N12" i="9"/>
  <c r="O12" i="9" s="1"/>
  <c r="Q12" i="9" s="1"/>
  <c r="N11" i="9"/>
  <c r="O11" i="9" s="1"/>
  <c r="Q11" i="9" s="1"/>
  <c r="I22" i="8"/>
  <c r="I21" i="8"/>
  <c r="V20" i="8"/>
  <c r="N20" i="8" s="1"/>
  <c r="U20" i="8"/>
  <c r="M20" i="8" s="1"/>
  <c r="T20" i="8"/>
  <c r="S20" i="8"/>
  <c r="K20" i="8" s="1"/>
  <c r="R20" i="8"/>
  <c r="J20" i="8" s="1"/>
  <c r="Q20" i="8"/>
  <c r="H20" i="8" s="1"/>
  <c r="L20" i="8"/>
  <c r="V19" i="8"/>
  <c r="N19" i="8" s="1"/>
  <c r="U19" i="8"/>
  <c r="M19" i="8" s="1"/>
  <c r="T19" i="8"/>
  <c r="L19" i="8" s="1"/>
  <c r="S19" i="8"/>
  <c r="K19" i="8" s="1"/>
  <c r="R19" i="8"/>
  <c r="J19" i="8" s="1"/>
  <c r="Q19" i="8"/>
  <c r="H19" i="8" s="1"/>
  <c r="V18" i="8"/>
  <c r="N18" i="8" s="1"/>
  <c r="U18" i="8"/>
  <c r="M18" i="8" s="1"/>
  <c r="T18" i="8"/>
  <c r="S18" i="8"/>
  <c r="R18" i="8"/>
  <c r="J18" i="8" s="1"/>
  <c r="Q18" i="8"/>
  <c r="H18" i="8" s="1"/>
  <c r="L18" i="8"/>
  <c r="K18" i="8"/>
  <c r="V17" i="8"/>
  <c r="N17" i="8" s="1"/>
  <c r="U17" i="8"/>
  <c r="M17" i="8" s="1"/>
  <c r="T17" i="8"/>
  <c r="L17" i="8" s="1"/>
  <c r="S17" i="8"/>
  <c r="K17" i="8" s="1"/>
  <c r="R17" i="8"/>
  <c r="J17" i="8" s="1"/>
  <c r="Q17" i="8"/>
  <c r="H17" i="8" s="1"/>
  <c r="V16" i="8"/>
  <c r="N16" i="8" s="1"/>
  <c r="U16" i="8"/>
  <c r="M16" i="8" s="1"/>
  <c r="T16" i="8"/>
  <c r="S16" i="8"/>
  <c r="R16" i="8"/>
  <c r="J16" i="8" s="1"/>
  <c r="Q16" i="8"/>
  <c r="H16" i="8" s="1"/>
  <c r="L16" i="8"/>
  <c r="K16" i="8"/>
  <c r="V15" i="8"/>
  <c r="N15" i="8" s="1"/>
  <c r="U15" i="8"/>
  <c r="M15" i="8" s="1"/>
  <c r="T15" i="8"/>
  <c r="L15" i="8" s="1"/>
  <c r="S15" i="8"/>
  <c r="K15" i="8" s="1"/>
  <c r="R15" i="8"/>
  <c r="J15" i="8" s="1"/>
  <c r="Q15" i="8"/>
  <c r="H15" i="8" s="1"/>
  <c r="V14" i="8"/>
  <c r="N14" i="8" s="1"/>
  <c r="U14" i="8"/>
  <c r="M14" i="8" s="1"/>
  <c r="T14" i="8"/>
  <c r="S14" i="8"/>
  <c r="R14" i="8"/>
  <c r="J14" i="8" s="1"/>
  <c r="Q14" i="8"/>
  <c r="H14" i="8" s="1"/>
  <c r="L14" i="8"/>
  <c r="K14" i="8"/>
  <c r="V13" i="8"/>
  <c r="N13" i="8" s="1"/>
  <c r="U13" i="8"/>
  <c r="M13" i="8" s="1"/>
  <c r="T13" i="8"/>
  <c r="L13" i="8" s="1"/>
  <c r="S13" i="8"/>
  <c r="K13" i="8" s="1"/>
  <c r="R13" i="8"/>
  <c r="J13" i="8" s="1"/>
  <c r="Q13" i="8"/>
  <c r="H13" i="8" s="1"/>
  <c r="V12" i="8"/>
  <c r="N12" i="8" s="1"/>
  <c r="U12" i="8"/>
  <c r="M12" i="8" s="1"/>
  <c r="T12" i="8"/>
  <c r="S12" i="8"/>
  <c r="R12" i="8"/>
  <c r="J12" i="8" s="1"/>
  <c r="Q12" i="8"/>
  <c r="H12" i="8" s="1"/>
  <c r="L12" i="8"/>
  <c r="K12" i="8"/>
  <c r="V11" i="8"/>
  <c r="N11" i="8" s="1"/>
  <c r="U11" i="8"/>
  <c r="M11" i="8" s="1"/>
  <c r="T11" i="8"/>
  <c r="L11" i="8" s="1"/>
  <c r="S11" i="8"/>
  <c r="K11" i="8" s="1"/>
  <c r="R11" i="8"/>
  <c r="J11" i="8" s="1"/>
  <c r="Q11" i="8"/>
  <c r="H11" i="8" s="1"/>
  <c r="V10" i="8"/>
  <c r="N10" i="8" s="1"/>
  <c r="U10" i="8"/>
  <c r="M10" i="8" s="1"/>
  <c r="T10" i="8"/>
  <c r="S10" i="8"/>
  <c r="R10" i="8"/>
  <c r="J10" i="8" s="1"/>
  <c r="Q10" i="8"/>
  <c r="H10" i="8" s="1"/>
  <c r="L10" i="8"/>
  <c r="K10" i="8"/>
  <c r="V9" i="8"/>
  <c r="N9" i="8" s="1"/>
  <c r="U9" i="8"/>
  <c r="M9" i="8" s="1"/>
  <c r="T9" i="8"/>
  <c r="L9" i="8" s="1"/>
  <c r="S9" i="8"/>
  <c r="K9" i="8" s="1"/>
  <c r="R9" i="8"/>
  <c r="J9" i="8" s="1"/>
  <c r="Q9" i="8"/>
  <c r="H9" i="8" s="1"/>
  <c r="V8" i="8"/>
  <c r="N8" i="8" s="1"/>
  <c r="U8" i="8"/>
  <c r="M8" i="8" s="1"/>
  <c r="T8" i="8"/>
  <c r="S8" i="8"/>
  <c r="R8" i="8"/>
  <c r="J8" i="8" s="1"/>
  <c r="Q8" i="8"/>
  <c r="H8" i="8" s="1"/>
  <c r="L8" i="8"/>
  <c r="K8" i="8"/>
  <c r="V7" i="8"/>
  <c r="N7" i="8" s="1"/>
  <c r="U7" i="8"/>
  <c r="M7" i="8" s="1"/>
  <c r="T7" i="8"/>
  <c r="L7" i="8" s="1"/>
  <c r="L22" i="8" s="1"/>
  <c r="S7" i="8"/>
  <c r="K7" i="8" s="1"/>
  <c r="R7" i="8"/>
  <c r="J7" i="8" s="1"/>
  <c r="Q7" i="8"/>
  <c r="H7" i="8" s="1"/>
  <c r="V6" i="8"/>
  <c r="N6" i="8" s="1"/>
  <c r="U6" i="8"/>
  <c r="M6" i="8" s="1"/>
  <c r="T6" i="8"/>
  <c r="S6" i="8"/>
  <c r="R6" i="8"/>
  <c r="J6" i="8" s="1"/>
  <c r="Q6" i="8"/>
  <c r="H6" i="8" s="1"/>
  <c r="L6" i="8"/>
  <c r="K6" i="8"/>
  <c r="V5" i="8"/>
  <c r="N5" i="8" s="1"/>
  <c r="U5" i="8"/>
  <c r="M5" i="8" s="1"/>
  <c r="T5" i="8"/>
  <c r="L5" i="8" s="1"/>
  <c r="S5" i="8"/>
  <c r="K5" i="8" s="1"/>
  <c r="R5" i="8"/>
  <c r="J5" i="8" s="1"/>
  <c r="Q5" i="8"/>
  <c r="H5" i="8" s="1"/>
  <c r="E33" i="7"/>
  <c r="C33" i="7"/>
  <c r="I22" i="7"/>
  <c r="I23" i="7" s="1"/>
  <c r="F22" i="7"/>
  <c r="F23" i="7" s="1"/>
  <c r="D22" i="7"/>
  <c r="D23" i="7" s="1"/>
  <c r="I23" i="6"/>
  <c r="F23" i="6"/>
  <c r="I22" i="6"/>
  <c r="F22" i="6"/>
  <c r="D22" i="6"/>
  <c r="D23" i="6" s="1"/>
  <c r="F23" i="5"/>
  <c r="D23" i="5"/>
  <c r="I22" i="5"/>
  <c r="I23" i="5" s="1"/>
  <c r="F22" i="5"/>
  <c r="D22" i="5"/>
  <c r="I22" i="4"/>
  <c r="I23" i="4" s="1"/>
  <c r="F22" i="4"/>
  <c r="F23" i="4" s="1"/>
  <c r="D22" i="4"/>
  <c r="D23" i="4" s="1"/>
  <c r="I22" i="3"/>
  <c r="I23" i="3" s="1"/>
  <c r="F22" i="3"/>
  <c r="F23" i="3" s="1"/>
  <c r="D22" i="3"/>
  <c r="D23" i="3" s="1"/>
  <c r="I23" i="2"/>
  <c r="F23" i="2"/>
  <c r="I22" i="2"/>
  <c r="F22" i="2"/>
  <c r="D22" i="2"/>
  <c r="D23" i="2" s="1"/>
  <c r="F23" i="1"/>
  <c r="D23" i="1"/>
  <c r="I22" i="1"/>
  <c r="I23" i="1" s="1"/>
  <c r="F22" i="1"/>
  <c r="D22" i="1"/>
  <c r="K22" i="8" l="1"/>
  <c r="H22" i="8"/>
  <c r="J22" i="8"/>
  <c r="Q27" i="9"/>
  <c r="L21" i="8"/>
  <c r="M22" i="8"/>
  <c r="N22" i="8"/>
</calcChain>
</file>

<file path=xl/sharedStrings.xml><?xml version="1.0" encoding="utf-8"?>
<sst xmlns="http://schemas.openxmlformats.org/spreadsheetml/2006/main" count="542" uniqueCount="174">
  <si>
    <t>REPORTE DE ACTIVIDADES DIARIAS</t>
  </si>
  <si>
    <t>Área: CONTINUIDAD DE CANAL DE DRENAJE QUE INICIA EN CALLE MONTE, ESQUINA LATERAL FRENTE A EDIFICIO CIED, HASTA FRENTE LATERAL CON ESCUELA GULF.</t>
  </si>
  <si>
    <t xml:space="preserve"> Turno: DIURNO</t>
  </si>
  <si>
    <t>FECHA:</t>
  </si>
  <si>
    <t>15/02/2025</t>
  </si>
  <si>
    <t>Denominacion de la Obra/Servicio:  LIMPIEZA DE CANALES, DRENAJES Y CUNETAS, CENTRO REFINADOR ORIENTE</t>
  </si>
  <si>
    <t>RECURSO HUMANO UTILIZADO</t>
  </si>
  <si>
    <t xml:space="preserve">ERSONAL (INDIRECTO) </t>
  </si>
  <si>
    <t xml:space="preserve">PERSONAL (DIRECTO) </t>
  </si>
  <si>
    <t>CLASIFICACIÓN</t>
  </si>
  <si>
    <t>CANTIDAD</t>
  </si>
  <si>
    <t>CLASIFICACIÓN PERSONAL DIRECTO</t>
  </si>
  <si>
    <t>CLASIFICACIÓN PERSONAL INDIRECTO</t>
  </si>
  <si>
    <t>GERENTE DE PROYECTO</t>
  </si>
  <si>
    <t>OBREROS</t>
  </si>
  <si>
    <t>ANALISTA DE LOGÍSTICA Y PROCURA</t>
  </si>
  <si>
    <t>COORDINADOR DE EJECUCION DE OBRA</t>
  </si>
  <si>
    <t>ASISTENTE DE MANTENIMIENTO Y LOGISTICA</t>
  </si>
  <si>
    <t>ADMINISTRADOR DE CONTRATOS / PLANIFICADOR</t>
  </si>
  <si>
    <t>COORDINADOR LABORAL</t>
  </si>
  <si>
    <t>COORDINADOR SIHO-A</t>
  </si>
  <si>
    <t>INSPECTOR SIHO</t>
  </si>
  <si>
    <t>SUPERVISOR DE OBRA</t>
  </si>
  <si>
    <t>PARAMÉDICO</t>
  </si>
  <si>
    <t>CHOFER DE AMBULANCIA</t>
  </si>
  <si>
    <t>CHOFER DE CAMIÓN VOLTEO</t>
  </si>
  <si>
    <t>OPERADOR DE RETROEXCAVADORA</t>
  </si>
  <si>
    <t>TOTAL</t>
  </si>
  <si>
    <t>TOTAL HH</t>
  </si>
  <si>
    <t>N°</t>
  </si>
  <si>
    <t>ACTIVIDADES REALIZADAS</t>
  </si>
  <si>
    <t>MAQUINARIAS/ EQUIPOS</t>
  </si>
  <si>
    <t>DESCRIPCIÓN</t>
  </si>
  <si>
    <t>CONTINUIDAD DE CANAL DE DRENAJE QUE INICIA EN CALLE MONTE, ESQUINA LATERAL FRENTE A EDIFICIO CIED, HASTA FRENTE LATERAL CON ESCUELA GULF. (ÁREA PLANIFICADA)</t>
  </si>
  <si>
    <t>HERRAMIENTAS MANUALES (PICOS, PALAS, CARRETILLAS, CEPILLOS CARRETEROS, BARRA, AZADÓN)</t>
  </si>
  <si>
    <t>METROS LINEALES DE LIMPIEZA EN AREAS DESCRITAS: 270,00 m</t>
  </si>
  <si>
    <t>CANAL TIPO "V"</t>
  </si>
  <si>
    <t>DESECHOS GENERADOS TIPO SEDIMENTOS ACUMULADOS, MALEZA Y RESTOS DE VEGETACION.</t>
  </si>
  <si>
    <t>REGISTRO FOTOGRAFICO</t>
  </si>
  <si>
    <t>OBSERVACIONES</t>
  </si>
  <si>
    <t>Elaborado por Contratista:</t>
  </si>
  <si>
    <t>Aprobado por Infraestructura PDVSA:</t>
  </si>
  <si>
    <t>Aprobado por Dpto Ambiente PDVSA:</t>
  </si>
  <si>
    <t>Inspector:</t>
  </si>
  <si>
    <t xml:space="preserve">Nombre:  </t>
  </si>
  <si>
    <t>Nombre</t>
  </si>
  <si>
    <t>Firma:</t>
  </si>
  <si>
    <t xml:space="preserve">Firma </t>
  </si>
  <si>
    <t>Cedula:</t>
  </si>
  <si>
    <t>17/02/2025</t>
  </si>
  <si>
    <t xml:space="preserve">PERSONAL (INDIRECTO) </t>
  </si>
  <si>
    <t>METROS LINEALES DE LIMPIEZA EN AREAS DESCRITAS: 116,00 m</t>
  </si>
  <si>
    <t>Área: CONTINUIDAD DE CANAL DE DRENAJE QUE INICIA EN CALLE MONTE, CULMINANDO EN FRENTE DE ESCUELA GULF.</t>
  </si>
  <si>
    <t>18/02/2025</t>
  </si>
  <si>
    <t>CONTINUIDAD DE CANAL DE DRENAJE QUE INICIA EN CALLE MONTE, CULMINANDO EN FRENTE DE ESCUELA GULF. (ÁREA PLANIFICADA)</t>
  </si>
  <si>
    <t>METROS LINEALES DE LIMPIEZA EN AREAS DESCRITAS: 402,00 m</t>
  </si>
  <si>
    <t>CAMION VOLTEO</t>
  </si>
  <si>
    <t>EQUIPO RETROEXCAVADORA</t>
  </si>
  <si>
    <t>Área: CONTINUIDAD DE AVENIDA "M" / CANAL DE AGUA QUE INICIA FRENTE A PLANTA DE AZUFRE (PARTE EXTERNA) Y CONTINUA ADYACENTE AL EDIFICIO BÚNKER DE OPERACIONES DE ÁREA HIDROPROCESOS. (PLANTAS DE SERVICIOS)</t>
  </si>
  <si>
    <t>12/02/2025</t>
  </si>
  <si>
    <t>CONTINUIDAD DE AVENIDA "M"</t>
  </si>
  <si>
    <t>CANAL DE AGUA QUE INICIA FRENTE A PLANTA DE AZUFRE (PARTE EXTERNA) Y CONTINUA ADYACENTE AL EDIFICIO BÚNKER DE OPERACIONES DE ÁREA HIDROPROCESOS. (PLANTAS DE SERVICIOS) (ÁREA PLANIFICADA)</t>
  </si>
  <si>
    <t>METROS LINEALES DE LIMPIEZA EN AREAS DESCRITAS: 194,00 m</t>
  </si>
  <si>
    <t>Área: ÁREA NO DESCRITA, CANAL DE DRENAJE CALLE MONTES, VIA DE ACCESO PRINCIPAL A REFINERÍA DE PUERTO LA CRUZ.</t>
  </si>
  <si>
    <t>13/02/2025</t>
  </si>
  <si>
    <t xml:space="preserve">ÁREA NO DESCRITA: CANAL DE DRENAJE CALLE MONTES VIA DE ACCESO PRINCIPAL DE REFINERÍA PUERTO LA CRUZ. </t>
  </si>
  <si>
    <t>ÁREA NO DESCRITA, CANAL DE DRENAJE CALLE MONTES, VIA DE ACCESO PRINCIPAL A REFINERÍA DE PUERTO LA CRUZ.</t>
  </si>
  <si>
    <t>CANTIDAD EJECUTADA: 01 EQUIPO DIA</t>
  </si>
  <si>
    <t>Área: ÁREA NO DESCRITA: CANAL DE DRENAJE CALLE MONTES VIA DE ACCESO PRINCIPAL DE REFINERÍA PUERTO LA CRUZ.</t>
  </si>
  <si>
    <t>14/02/2025</t>
  </si>
  <si>
    <t>ÁREA NO DESCRITA: CANAL DE DRENAJE CALLE MONTES VIA DE ACCESO PRINCIPAL DE REFINERÍA PUERTO LA CRUZ.</t>
  </si>
  <si>
    <t>CANTIDAD EJECUTADA EN BOTE DE DESECHOS</t>
  </si>
  <si>
    <t>DESECHOS PELIGROSOS 
TIPO SEDIMENTO CONTAMINADO (SC)</t>
  </si>
  <si>
    <t>DESECHOS NO PELIGROSOS
TIPO SEDIMENTO NO CONTAMINADO (SNC)</t>
  </si>
  <si>
    <t>ÁREA DE DISPOSICIÓN: TRASLADADO A  LOS NÍSPEROS, RPLC.</t>
  </si>
  <si>
    <t>ÁREA DE DISPOSICIÓN: TRASLADADO A RELLENO SANITARIO CERRO DE PIEDRA</t>
  </si>
  <si>
    <t>CANTIDAD ACUMULADA EN BOTE DE DESECHOS PELIGROSOS (m^3)</t>
  </si>
  <si>
    <t>CANTIDAD ACUMULADA EN BOTE DE DESECHOS NO PELIGROSOS (m^3)</t>
  </si>
  <si>
    <t>FECHA DE EJECUCIÓN</t>
  </si>
  <si>
    <t>CANTIDAD EJECUTADA EN BOTE DE DESECHOS PELIGROSOS (m^3)</t>
  </si>
  <si>
    <t>CANTIDAD EJECUTADA EN BOTE DE DESECHOS NO PELIGROSOS (m^3)</t>
  </si>
  <si>
    <t>CANTIDAD ACUMULADA EN METROS CUBICOS (m^3)</t>
  </si>
  <si>
    <t>SM09-TAL INFRAESTRUCTURA RPLC</t>
  </si>
  <si>
    <t>SUTRAPETROL</t>
  </si>
  <si>
    <t>SA</t>
  </si>
  <si>
    <t>DO</t>
  </si>
  <si>
    <t>LU</t>
  </si>
  <si>
    <t>MA</t>
  </si>
  <si>
    <t>MI</t>
  </si>
  <si>
    <t>JU</t>
  </si>
  <si>
    <t>VI</t>
  </si>
  <si>
    <t>ODM</t>
  </si>
  <si>
    <t>(CONTRATISTAS)</t>
  </si>
  <si>
    <t>CANTIDAD EJECUTADA DIARIA</t>
  </si>
  <si>
    <t>N# DE PAR</t>
  </si>
  <si>
    <t>SABADO</t>
  </si>
  <si>
    <t>LUNES</t>
  </si>
  <si>
    <t>MARTES</t>
  </si>
  <si>
    <t>MIÉRCOLES</t>
  </si>
  <si>
    <t>JUEVES</t>
  </si>
  <si>
    <t>VIERNES</t>
  </si>
  <si>
    <t>Contratista "SUTRAPETROL, C.A" bajo el numero de 4600139643</t>
  </si>
  <si>
    <t>MOVILIZACION</t>
  </si>
  <si>
    <t>1.1</t>
  </si>
  <si>
    <t>DESMOVILIZACION</t>
  </si>
  <si>
    <t>1.2</t>
  </si>
  <si>
    <t>ALQUILER DE INSTALACIONES PROVISIONALES</t>
  </si>
  <si>
    <t>1.3</t>
  </si>
  <si>
    <t>PATIO DE TANQUES REFINERIA Y PATIO DE TANQUES DE PRODUCTOS, LIMITES DE BATERIAS DESDE LA CALLE 30 (FOSA BOMBAS REFINERIA) HASTA CALLE 35 (CERCA CONVERSION PROFUNDA) AVENIDAS E, F, G, H, I, J, K, M8 Y LAS CALLES 30, 31, 32, 33, 34, 35, AVENIDAS Y CALLE DE   HIDROPROCESO,   CANALES   INTERNOS   DE   LAS   PLANTTAS   DE DESTULACION,     CONVERSION,     SERVICIOS     INDUSTRIALES,     STEP, SEPARADOR, API, ETC.</t>
  </si>
  <si>
    <t>CANAL DE AGUA DE LLUVIA QUE SE INICIA PERPENDICULAR AL CORTE 7 HASTA LA PLANTA DE LODOS.</t>
  </si>
  <si>
    <t>3.1</t>
  </si>
  <si>
    <t>CANAL  DE  AGUA  DE  LLUVIAS  EN  LA  VIALIDAD  HACIA  LA  CASA  DE AFORADORES, TANQUES 97 X 15, 16 Y 17.</t>
  </si>
  <si>
    <t>3.2</t>
  </si>
  <si>
    <t>CANAL  DE  AGUA DE  LLUVIA  EN  LA CALLE 30  HACIA LPG  Y  TANQUES 250 X 7 AL 12</t>
  </si>
  <si>
    <t>3.3</t>
  </si>
  <si>
    <t>LA VIA DE ACCESO PRINCIPAL, PERIMETRAL HASTA LA DA-3, PLANTA DE SERVICIOS Y SEPARADORES API</t>
  </si>
  <si>
    <t>4.1</t>
  </si>
  <si>
    <t>CANAL   DE   DRENAJES   DESDE   LA   CAS   DE   BOMBAS   PARALELA   AL LLENADERO   DE   ASFALTO   HASTA   LA   ESTACION   DE   BOMBAS   DE TRANSFERENCIA HACIA LA LAGUNA SIMPSON</t>
  </si>
  <si>
    <t>4.2</t>
  </si>
  <si>
    <t>AREA  ABIERTA  DETRÁS  DE  ALQUILACION,  CLUB  PETROAMIGOS  Y  EL EDIFICIO ESTRELLA, PASANDO POR LA ESCUELA GULF HASTA LA CALLE MONTES.</t>
  </si>
  <si>
    <t>AREA  ABIERTA  CALLE  MONTES  FRENTE  A  LA  AGENCIA  DE  CARROS  Y EL PATIO DE MATERIALES  N° 2 DE BARIVEN</t>
  </si>
  <si>
    <t>CALLE  EL  TALADRO,  CANAL  DE  AGUA  DE  LLUVIA  EN  "V"  DESDE  LA ENTRADA DE LA REFINERIA HASTA EL LLENADERO DE CAMIONES</t>
  </si>
  <si>
    <t>PROLONGACION   CALLE   SUCRE,   CANAL   RECTANGULAR   DESDE   LA ENTRADA   DE   LA   REFINERIA   HASTA   LA   CALLE   MONTES   AMBOS SENTIDOS   CANALES   RECTANGULAR    Y    EN   "V"   INCLUYE   CANAL ERIMETRAL AL ESTACIONAMIENTO DE LOS TARBAJADORES.</t>
  </si>
  <si>
    <t>CUADRILLA PARA CUBRIR AREAS NOS DESCRITAS</t>
  </si>
  <si>
    <t>RETROEXCABADORA   CON   OPERADOR   PARA   CUBRIR   ARREAS   NO DESCRITAS</t>
  </si>
  <si>
    <t>CAMION  VOLTEO  CAPACIDAD  MINIMA  DE  8  METROS  CUBICOS  CON OPERADOR Y AYUDANTE PARA CUBRIR AREAS NO DESCRITAS.</t>
  </si>
  <si>
    <t>HH</t>
  </si>
  <si>
    <t>Total de Actividades Programadas:</t>
  </si>
  <si>
    <t>OBRA:</t>
  </si>
  <si>
    <t>LIMPIEZA DE CANALES, DRENAJES Y CUNETAS. CENTRO REFRIGENERADOR ORIENTE</t>
  </si>
  <si>
    <t>CONTRATO:</t>
  </si>
  <si>
    <t>AVANCE GENERAL DE LAS ACTIVIDADES</t>
  </si>
  <si>
    <t>SEMANA Nº 18</t>
  </si>
  <si>
    <t>Nº DE 
PARTIDA</t>
  </si>
  <si>
    <t>NOMBRE DE LA ACTIVIDAD</t>
  </si>
  <si>
    <t>UND</t>
  </si>
  <si>
    <t>CANT CONTRACTUAL</t>
  </si>
  <si>
    <t>CANTIDAD DIARIA EJECUTADA</t>
  </si>
  <si>
    <t>(%)</t>
  </si>
  <si>
    <t>PESO FISICO</t>
  </si>
  <si>
    <t>AVANCE</t>
  </si>
  <si>
    <t>S.G</t>
  </si>
  <si>
    <t>M</t>
  </si>
  <si>
    <t>CANAL DE AGUA DE LLUVIA QUE SE INICIA PERPENDICULAR AL CORTE
7 HASTA LA PLANTA DE LODOS.</t>
  </si>
  <si>
    <t>CANAL  DE  AGUA  DE  LLUVIAS  EN  LA  VIALIDAD  HACIA  LA  CASA  DE
AFORADORES, TANQUES 97 X 15, 16 Y 17.</t>
  </si>
  <si>
    <t>CANAL  DE  AGUA DE  LLUVIA  EN  LA CALLE 30  HACIA LPG  Y  TANQUES
250 X 7 AL 12</t>
  </si>
  <si>
    <t>CANAL   DE   DRENAJES   DESDE   LA   CAS   DE   BOMBAS   PARALELA   AL
LLENADERO   DE   ASFALTO   HASTA   LA   ESTACION   DE   BOMBAS   DE TRANSFERENCIA HACIA LA LAGUNA SIMPSON</t>
  </si>
  <si>
    <t>AREA  ABIERTA  DETRÁS  DE  ALQUILACION,  CLUB  PETROAMIGOS  Y  EL EDIFICIO ESTRELLA, PASANDO POR LA ESCUELA GULF HASTA LA CALLE
MONTES.</t>
  </si>
  <si>
    <t>m3</t>
  </si>
  <si>
    <t>CUAD/DIA</t>
  </si>
  <si>
    <t>EQUI/DIA</t>
  </si>
  <si>
    <t>LIMPIEZA DE CANALES, DRENAJES Y CUNETAS, CENTRO REFINADOR ORIENTE</t>
  </si>
  <si>
    <t>SEMANA</t>
  </si>
  <si>
    <t>SEM 1</t>
  </si>
  <si>
    <t>SEM 2</t>
  </si>
  <si>
    <t>SEM 3</t>
  </si>
  <si>
    <t>SEM 4</t>
  </si>
  <si>
    <t>SEM 5</t>
  </si>
  <si>
    <t>SEM 6</t>
  </si>
  <si>
    <t>SEM 7</t>
  </si>
  <si>
    <t>SEM 8</t>
  </si>
  <si>
    <t>SEM 9</t>
  </si>
  <si>
    <t>% FINANCIERO PLAN</t>
  </si>
  <si>
    <t>% FINANCIERO REAL</t>
  </si>
  <si>
    <t>%DESVIACIÓN</t>
  </si>
  <si>
    <t>SEMANA 1</t>
  </si>
  <si>
    <t>SEMANA 2</t>
  </si>
  <si>
    <t>SEMANA 3</t>
  </si>
  <si>
    <t>SEMANA 4</t>
  </si>
  <si>
    <t>SEMANA 5</t>
  </si>
  <si>
    <t>SEMANA 6</t>
  </si>
  <si>
    <t>SEMANA 7</t>
  </si>
  <si>
    <t>SEMANA 8</t>
  </si>
  <si>
    <t>SEMANA 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</si>
</sst>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"/>
    <numFmt numFmtId="165" formatCode="0.0"/>
    <numFmt numFmtId="166" formatCode="_(&quot;Bs&quot;\ * #,##0.00_);_(&quot;Bs&quot;\ * \(#,##0.00\);_(&quot;Bs&quot;\ * &quot;-&quot;??_);_(@_)"/>
  </numFmts>
  <fonts count="32" x14ac:knownFonts="1">
    <font>
      <sz val="10"/>
      <color rgb="FF000000"/>
      <name val="Times New Roman"/>
      <family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rgb="FF000000"/>
      <name val="Times New Roman"/>
      <family val="1"/>
    </font>
    <font>
      <b/>
      <sz val="10"/>
      <color rgb="FF000000"/>
      <name val="Times New Roman"/>
      <family val="1"/>
    </font>
    <font>
      <b/>
      <sz val="10"/>
      <color theme="0"/>
      <name val="Times New Roman"/>
      <family val="1"/>
    </font>
    <font>
      <sz val="10"/>
      <color theme="0"/>
      <name val="Times New Roman"/>
      <family val="1"/>
    </font>
    <font>
      <b/>
      <sz val="11"/>
      <color rgb="FF000000"/>
      <name val="Times New Roman"/>
      <family val="1"/>
    </font>
    <font>
      <b/>
      <sz val="9"/>
      <color rgb="FF00B0F0"/>
      <name val="Arial"/>
      <family val="2"/>
    </font>
    <font>
      <sz val="9"/>
      <color theme="1"/>
      <name val="Arial"/>
      <family val="2"/>
    </font>
    <font>
      <b/>
      <sz val="9"/>
      <color theme="1"/>
      <name val="Arial"/>
      <family val="2"/>
    </font>
    <font>
      <sz val="7.5"/>
      <color theme="1"/>
      <name val="Arial"/>
      <family val="2"/>
    </font>
    <font>
      <sz val="10"/>
      <name val="Arial"/>
      <family val="2"/>
    </font>
    <font>
      <sz val="9"/>
      <name val="Arial"/>
      <family val="2"/>
    </font>
    <font>
      <b/>
      <sz val="14"/>
      <name val="Arial"/>
      <family val="2"/>
    </font>
    <font>
      <b/>
      <sz val="10"/>
      <name val="Arial"/>
      <family val="2"/>
    </font>
    <font>
      <b/>
      <sz val="12"/>
      <name val="Arial"/>
      <family val="2"/>
    </font>
    <font>
      <u/>
      <sz val="10"/>
      <name val="Arial"/>
      <family val="2"/>
    </font>
    <font>
      <sz val="8"/>
      <name val="Arial"/>
      <family val="2"/>
    </font>
    <font>
      <b/>
      <sz val="8"/>
      <name val="Arial"/>
      <family val="2"/>
    </font>
    <font>
      <b/>
      <sz val="7"/>
      <name val="Arial"/>
      <family val="2"/>
    </font>
    <font>
      <b/>
      <sz val="11"/>
      <name val="Arial"/>
      <family val="2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20"/>
      <color rgb="FFFF0000"/>
      <name val="Arial"/>
      <family val="2"/>
    </font>
    <font>
      <b/>
      <sz val="11"/>
      <color rgb="FF0070C0"/>
      <name val="Calibri"/>
      <family val="2"/>
      <scheme val="minor"/>
    </font>
    <font>
      <b/>
      <sz val="9"/>
      <color theme="0"/>
      <name val="Arial"/>
      <family val="2"/>
    </font>
    <font>
      <b/>
      <sz val="8"/>
      <color theme="8"/>
      <name val="Calibri"/>
      <family val="2"/>
      <scheme val="minor"/>
    </font>
    <font>
      <sz val="7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9">
    <fill>
      <patternFill patternType="none"/>
    </fill>
    <fill>
      <patternFill patternType="gray125"/>
    </fill>
    <fill>
      <gradientFill degree="90">
        <stop position="0">
          <color theme="0"/>
        </stop>
        <stop position="1">
          <color theme="4" tint="0.40000610370189521"/>
        </stop>
      </gradientFill>
    </fill>
    <fill>
      <patternFill patternType="solid">
        <fgColor theme="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/>
        <bgColor indexed="64"/>
      </patternFill>
    </fill>
  </fills>
  <borders count="8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B1BBCC"/>
      </left>
      <right style="thin">
        <color rgb="FFB1BBCC"/>
      </right>
      <top style="thin">
        <color rgb="FFB1BBCC"/>
      </top>
      <bottom style="thin">
        <color rgb="FFB1BBCC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ck">
        <color indexed="64"/>
      </bottom>
      <diagonal/>
    </border>
    <border>
      <left style="medium">
        <color indexed="64"/>
      </left>
      <right/>
      <top/>
      <bottom style="thick">
        <color indexed="64"/>
      </bottom>
      <diagonal/>
    </border>
    <border>
      <left style="medium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</borders>
  <cellStyleXfs count="9">
    <xf numFmtId="0" fontId="0" fillId="0" borderId="0"/>
    <xf numFmtId="9" fontId="4" fillId="0" borderId="0"/>
    <xf numFmtId="0" fontId="3" fillId="0" borderId="0"/>
    <xf numFmtId="9" fontId="3" fillId="0" borderId="0"/>
    <xf numFmtId="0" fontId="13" fillId="0" borderId="0"/>
    <xf numFmtId="0" fontId="13" fillId="0" borderId="0"/>
    <xf numFmtId="0" fontId="3" fillId="0" borderId="0"/>
    <xf numFmtId="0" fontId="3" fillId="0" borderId="0"/>
    <xf numFmtId="9" fontId="3" fillId="0" borderId="0"/>
  </cellStyleXfs>
  <cellXfs count="284">
    <xf numFmtId="0" fontId="0" fillId="0" borderId="0" xfId="0"/>
    <xf numFmtId="0" fontId="5" fillId="0" borderId="1" xfId="0" applyFont="1" applyBorder="1"/>
    <xf numFmtId="0" fontId="5" fillId="0" borderId="0" xfId="0" applyFont="1"/>
    <xf numFmtId="0" fontId="5" fillId="0" borderId="1" xfId="0" applyFont="1" applyBorder="1" applyAlignment="1">
      <alignment horizontal="center"/>
    </xf>
    <xf numFmtId="10" fontId="0" fillId="0" borderId="1" xfId="1" applyNumberFormat="1" applyFont="1" applyBorder="1" applyAlignment="1">
      <alignment horizontal="center"/>
    </xf>
    <xf numFmtId="0" fontId="6" fillId="0" borderId="2" xfId="0" applyFont="1" applyBorder="1"/>
    <xf numFmtId="9" fontId="7" fillId="0" borderId="2" xfId="1" applyFont="1" applyBorder="1" applyAlignment="1">
      <alignment horizontal="center"/>
    </xf>
    <xf numFmtId="10" fontId="0" fillId="0" borderId="0" xfId="1" applyNumberFormat="1" applyFont="1"/>
    <xf numFmtId="0" fontId="5" fillId="0" borderId="1" xfId="0" applyFont="1" applyBorder="1" applyAlignment="1">
      <alignment wrapText="1"/>
    </xf>
    <xf numFmtId="4" fontId="9" fillId="0" borderId="4" xfId="0" applyNumberFormat="1" applyFont="1" applyBorder="1" applyAlignment="1">
      <alignment vertical="center"/>
    </xf>
    <xf numFmtId="0" fontId="10" fillId="0" borderId="1" xfId="2" applyFont="1" applyBorder="1"/>
    <xf numFmtId="0" fontId="10" fillId="0" borderId="1" xfId="2" applyFont="1" applyBorder="1" applyAlignment="1">
      <alignment horizontal="center" vertical="center"/>
    </xf>
    <xf numFmtId="0" fontId="10" fillId="0" borderId="1" xfId="2" applyFont="1" applyBorder="1" applyAlignment="1">
      <alignment horizontal="center" vertical="center" wrapText="1"/>
    </xf>
    <xf numFmtId="1" fontId="10" fillId="0" borderId="1" xfId="2" applyNumberFormat="1" applyFont="1" applyBorder="1" applyAlignment="1">
      <alignment horizontal="center"/>
    </xf>
    <xf numFmtId="10" fontId="10" fillId="0" borderId="1" xfId="3" applyNumberFormat="1" applyFont="1" applyBorder="1" applyAlignment="1">
      <alignment horizontal="center"/>
    </xf>
    <xf numFmtId="0" fontId="5" fillId="0" borderId="0" xfId="0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8" fillId="0" borderId="0" xfId="0" applyFont="1"/>
    <xf numFmtId="14" fontId="10" fillId="0" borderId="1" xfId="2" applyNumberFormat="1" applyFont="1" applyBorder="1" applyAlignment="1">
      <alignment horizontal="center" vertical="center" wrapText="1"/>
    </xf>
    <xf numFmtId="0" fontId="0" fillId="0" borderId="1" xfId="0" applyBorder="1"/>
    <xf numFmtId="10" fontId="10" fillId="0" borderId="1" xfId="1" applyNumberFormat="1" applyFont="1" applyBorder="1" applyAlignment="1">
      <alignment horizontal="center" vertical="center"/>
    </xf>
    <xf numFmtId="0" fontId="0" fillId="0" borderId="11" xfId="0" applyBorder="1" applyAlignment="1">
      <alignment horizontal="center"/>
    </xf>
    <xf numFmtId="0" fontId="13" fillId="0" borderId="21" xfId="5" applyBorder="1"/>
    <xf numFmtId="0" fontId="13" fillId="0" borderId="0" xfId="5"/>
    <xf numFmtId="0" fontId="13" fillId="0" borderId="1" xfId="5" applyBorder="1" applyAlignment="1">
      <alignment horizontal="center" vertical="center"/>
    </xf>
    <xf numFmtId="0" fontId="16" fillId="0" borderId="19" xfId="5" applyFont="1" applyBorder="1" applyAlignment="1">
      <alignment horizontal="center"/>
    </xf>
    <xf numFmtId="0" fontId="13" fillId="0" borderId="16" xfId="5" applyBorder="1" applyAlignment="1">
      <alignment horizontal="center"/>
    </xf>
    <xf numFmtId="0" fontId="13" fillId="0" borderId="16" xfId="5" applyBorder="1"/>
    <xf numFmtId="0" fontId="18" fillId="0" borderId="0" xfId="5" applyFont="1"/>
    <xf numFmtId="2" fontId="10" fillId="0" borderId="1" xfId="2" applyNumberFormat="1" applyFont="1" applyBorder="1" applyAlignment="1">
      <alignment horizontal="center"/>
    </xf>
    <xf numFmtId="0" fontId="13" fillId="0" borderId="0" xfId="5" applyAlignment="1">
      <alignment horizontal="left"/>
    </xf>
    <xf numFmtId="0" fontId="13" fillId="0" borderId="31" xfId="5" applyBorder="1" applyAlignment="1">
      <alignment horizontal="center" vertical="center"/>
    </xf>
    <xf numFmtId="0" fontId="13" fillId="0" borderId="16" xfId="5" applyBorder="1" applyAlignment="1">
      <alignment horizontal="center" vertical="center"/>
    </xf>
    <xf numFmtId="0" fontId="16" fillId="5" borderId="3" xfId="5" applyFont="1" applyFill="1" applyBorder="1" applyAlignment="1">
      <alignment horizontal="left" vertical="top"/>
    </xf>
    <xf numFmtId="0" fontId="16" fillId="5" borderId="44" xfId="5" applyFont="1" applyFill="1" applyBorder="1" applyAlignment="1">
      <alignment horizontal="left" vertical="top"/>
    </xf>
    <xf numFmtId="0" fontId="16" fillId="4" borderId="35" xfId="5" applyFont="1" applyFill="1" applyBorder="1" applyAlignment="1">
      <alignment horizontal="left" vertical="top"/>
    </xf>
    <xf numFmtId="0" fontId="16" fillId="0" borderId="52" xfId="5" applyFont="1" applyBorder="1" applyAlignment="1">
      <alignment horizontal="left" vertical="top"/>
    </xf>
    <xf numFmtId="0" fontId="16" fillId="0" borderId="52" xfId="5" applyFont="1" applyBorder="1" applyAlignment="1">
      <alignment horizontal="left"/>
    </xf>
    <xf numFmtId="0" fontId="16" fillId="0" borderId="38" xfId="5" applyFont="1" applyBorder="1" applyAlignment="1">
      <alignment horizontal="left"/>
    </xf>
    <xf numFmtId="0" fontId="16" fillId="4" borderId="36" xfId="5" applyFont="1" applyFill="1" applyBorder="1" applyAlignment="1">
      <alignment vertical="top"/>
    </xf>
    <xf numFmtId="0" fontId="16" fillId="4" borderId="15" xfId="5" applyFont="1" applyFill="1" applyBorder="1" applyAlignment="1">
      <alignment vertical="top"/>
    </xf>
    <xf numFmtId="3" fontId="16" fillId="0" borderId="10" xfId="5" applyNumberFormat="1" applyFont="1" applyBorder="1" applyAlignment="1">
      <alignment horizontal="center"/>
    </xf>
    <xf numFmtId="3" fontId="20" fillId="0" borderId="17" xfId="5" applyNumberFormat="1" applyFont="1" applyBorder="1" applyAlignment="1">
      <alignment horizontal="center" vertical="center" wrapText="1"/>
    </xf>
    <xf numFmtId="3" fontId="16" fillId="0" borderId="6" xfId="5" applyNumberFormat="1" applyFont="1" applyBorder="1" applyAlignment="1">
      <alignment horizontal="center" vertical="center"/>
    </xf>
    <xf numFmtId="0" fontId="16" fillId="0" borderId="55" xfId="5" applyFont="1" applyBorder="1" applyAlignment="1">
      <alignment horizontal="center" vertical="center" wrapText="1"/>
    </xf>
    <xf numFmtId="0" fontId="13" fillId="0" borderId="5" xfId="5" applyBorder="1" applyAlignment="1">
      <alignment horizontal="center" vertical="center"/>
    </xf>
    <xf numFmtId="0" fontId="13" fillId="0" borderId="56" xfId="5" applyBorder="1" applyAlignment="1">
      <alignment horizontal="center" vertical="center"/>
    </xf>
    <xf numFmtId="3" fontId="13" fillId="0" borderId="10" xfId="5" applyNumberFormat="1" applyBorder="1" applyAlignment="1">
      <alignment horizontal="center" vertical="center" wrapText="1"/>
    </xf>
    <xf numFmtId="0" fontId="13" fillId="0" borderId="55" xfId="5" applyBorder="1" applyAlignment="1">
      <alignment horizontal="center" vertical="center" wrapText="1"/>
    </xf>
    <xf numFmtId="0" fontId="13" fillId="0" borderId="17" xfId="5" applyBorder="1" applyAlignment="1">
      <alignment horizontal="center" vertical="center"/>
    </xf>
    <xf numFmtId="0" fontId="16" fillId="0" borderId="5" xfId="5" applyFont="1" applyBorder="1" applyAlignment="1">
      <alignment horizontal="center" vertical="center"/>
    </xf>
    <xf numFmtId="0" fontId="16" fillId="0" borderId="17" xfId="5" applyFont="1" applyBorder="1" applyAlignment="1">
      <alignment horizontal="center" vertical="center"/>
    </xf>
    <xf numFmtId="3" fontId="16" fillId="0" borderId="1" xfId="5" applyNumberFormat="1" applyFont="1" applyBorder="1" applyAlignment="1">
      <alignment horizontal="center" vertical="center"/>
    </xf>
    <xf numFmtId="0" fontId="16" fillId="0" borderId="7" xfId="5" applyFont="1" applyBorder="1" applyAlignment="1">
      <alignment horizontal="center" vertical="center"/>
    </xf>
    <xf numFmtId="0" fontId="16" fillId="0" borderId="18" xfId="5" applyFont="1" applyBorder="1" applyAlignment="1">
      <alignment horizontal="center" vertical="center"/>
    </xf>
    <xf numFmtId="0" fontId="16" fillId="0" borderId="42" xfId="5" applyFont="1" applyBorder="1" applyAlignment="1">
      <alignment horizontal="center" vertical="center"/>
    </xf>
    <xf numFmtId="0" fontId="16" fillId="0" borderId="50" xfId="5" applyFont="1" applyBorder="1" applyAlignment="1">
      <alignment horizontal="center" vertical="center" wrapText="1"/>
    </xf>
    <xf numFmtId="3" fontId="13" fillId="0" borderId="56" xfId="5" applyNumberFormat="1" applyBorder="1" applyAlignment="1">
      <alignment horizontal="center" vertical="center"/>
    </xf>
    <xf numFmtId="0" fontId="16" fillId="5" borderId="44" xfId="5" applyFont="1" applyFill="1" applyBorder="1" applyAlignment="1">
      <alignment vertical="top"/>
    </xf>
    <xf numFmtId="0" fontId="16" fillId="5" borderId="3" xfId="5" applyFont="1" applyFill="1" applyBorder="1" applyAlignment="1">
      <alignment vertical="top"/>
    </xf>
    <xf numFmtId="14" fontId="10" fillId="6" borderId="1" xfId="2" applyNumberFormat="1" applyFont="1" applyFill="1" applyBorder="1" applyAlignment="1">
      <alignment horizontal="center" vertical="center" wrapText="1"/>
    </xf>
    <xf numFmtId="164" fontId="10" fillId="0" borderId="1" xfId="2" applyNumberFormat="1" applyFont="1" applyBorder="1" applyAlignment="1">
      <alignment horizontal="center" vertical="center"/>
    </xf>
    <xf numFmtId="14" fontId="10" fillId="3" borderId="1" xfId="2" applyNumberFormat="1" applyFont="1" applyFill="1" applyBorder="1" applyAlignment="1">
      <alignment horizontal="center" vertical="center" wrapText="1"/>
    </xf>
    <xf numFmtId="3" fontId="16" fillId="0" borderId="10" xfId="5" applyNumberFormat="1" applyFont="1" applyBorder="1" applyAlignment="1">
      <alignment horizontal="center" vertical="center"/>
    </xf>
    <xf numFmtId="0" fontId="16" fillId="0" borderId="68" xfId="5" applyFont="1" applyBorder="1" applyAlignment="1">
      <alignment horizontal="center" vertical="center"/>
    </xf>
    <xf numFmtId="0" fontId="16" fillId="0" borderId="21" xfId="5" applyFont="1" applyBorder="1" applyAlignment="1">
      <alignment horizontal="center" vertical="center"/>
    </xf>
    <xf numFmtId="0" fontId="16" fillId="0" borderId="69" xfId="5" applyFont="1" applyBorder="1" applyAlignment="1">
      <alignment horizontal="center" vertical="center" wrapText="1"/>
    </xf>
    <xf numFmtId="0" fontId="13" fillId="0" borderId="75" xfId="5" applyBorder="1" applyAlignment="1">
      <alignment horizontal="center" vertical="center"/>
    </xf>
    <xf numFmtId="0" fontId="13" fillId="0" borderId="77" xfId="5" applyBorder="1" applyAlignment="1">
      <alignment horizontal="center" vertical="center"/>
    </xf>
    <xf numFmtId="2" fontId="14" fillId="0" borderId="19" xfId="5" applyNumberFormat="1" applyFont="1" applyBorder="1" applyAlignment="1">
      <alignment horizontal="center" vertical="center" wrapText="1"/>
    </xf>
    <xf numFmtId="14" fontId="14" fillId="0" borderId="18" xfId="5" applyNumberFormat="1" applyFont="1" applyBorder="1" applyAlignment="1">
      <alignment horizontal="center" vertical="center" wrapText="1"/>
    </xf>
    <xf numFmtId="0" fontId="13" fillId="0" borderId="78" xfId="5" applyBorder="1" applyAlignment="1">
      <alignment horizontal="center"/>
    </xf>
    <xf numFmtId="2" fontId="13" fillId="0" borderId="0" xfId="5" applyNumberFormat="1"/>
    <xf numFmtId="2" fontId="14" fillId="0" borderId="67" xfId="5" applyNumberFormat="1" applyFont="1" applyBorder="1" applyAlignment="1">
      <alignment horizontal="center" vertical="center" wrapText="1"/>
    </xf>
    <xf numFmtId="0" fontId="14" fillId="0" borderId="33" xfId="5" applyFont="1" applyBorder="1" applyAlignment="1">
      <alignment vertical="center" wrapText="1"/>
    </xf>
    <xf numFmtId="0" fontId="16" fillId="0" borderId="5" xfId="5" applyFont="1" applyBorder="1" applyAlignment="1">
      <alignment horizontal="center" vertical="center" wrapText="1"/>
    </xf>
    <xf numFmtId="0" fontId="16" fillId="0" borderId="16" xfId="5" applyFont="1" applyBorder="1" applyAlignment="1">
      <alignment horizontal="center" vertical="center"/>
    </xf>
    <xf numFmtId="14" fontId="16" fillId="0" borderId="75" xfId="5" applyNumberFormat="1" applyFont="1" applyBorder="1" applyAlignment="1">
      <alignment horizontal="center" vertical="center"/>
    </xf>
    <xf numFmtId="0" fontId="13" fillId="0" borderId="74" xfId="5" applyBorder="1" applyAlignment="1">
      <alignment horizontal="center" vertical="center"/>
    </xf>
    <xf numFmtId="0" fontId="13" fillId="0" borderId="75" xfId="5" applyBorder="1" applyAlignment="1">
      <alignment horizontal="center"/>
    </xf>
    <xf numFmtId="0" fontId="13" fillId="0" borderId="68" xfId="5" applyBorder="1"/>
    <xf numFmtId="0" fontId="13" fillId="0" borderId="75" xfId="5" applyBorder="1"/>
    <xf numFmtId="0" fontId="13" fillId="0" borderId="68" xfId="5" applyBorder="1" applyAlignment="1">
      <alignment horizontal="center" vertical="center"/>
    </xf>
    <xf numFmtId="0" fontId="13" fillId="0" borderId="17" xfId="5" applyBorder="1"/>
    <xf numFmtId="0" fontId="13" fillId="0" borderId="39" xfId="5" applyBorder="1" applyAlignment="1">
      <alignment horizontal="left"/>
    </xf>
    <xf numFmtId="14" fontId="16" fillId="0" borderId="75" xfId="5" applyNumberFormat="1" applyFont="1" applyBorder="1" applyAlignment="1">
      <alignment horizontal="right" vertical="center"/>
    </xf>
    <xf numFmtId="0" fontId="2" fillId="7" borderId="35" xfId="6" applyFont="1" applyFill="1" applyBorder="1"/>
    <xf numFmtId="0" fontId="2" fillId="7" borderId="36" xfId="6" applyFont="1" applyFill="1" applyBorder="1"/>
    <xf numFmtId="0" fontId="25" fillId="7" borderId="0" xfId="6" applyFont="1" applyFill="1" applyAlignment="1">
      <alignment horizontal="center"/>
    </xf>
    <xf numFmtId="0" fontId="2" fillId="0" borderId="0" xfId="6" applyFont="1"/>
    <xf numFmtId="0" fontId="2" fillId="7" borderId="52" xfId="6" applyFont="1" applyFill="1" applyBorder="1"/>
    <xf numFmtId="0" fontId="27" fillId="8" borderId="85" xfId="6" applyFont="1" applyFill="1" applyBorder="1" applyAlignment="1">
      <alignment horizontal="center" vertical="center"/>
    </xf>
    <xf numFmtId="0" fontId="27" fillId="8" borderId="0" xfId="6" applyFont="1" applyFill="1" applyAlignment="1">
      <alignment horizontal="center" vertical="center"/>
    </xf>
    <xf numFmtId="14" fontId="28" fillId="6" borderId="18" xfId="7" applyNumberFormat="1" applyFont="1" applyFill="1" applyBorder="1" applyAlignment="1">
      <alignment horizontal="center" vertical="center" wrapText="1"/>
    </xf>
    <xf numFmtId="14" fontId="28" fillId="6" borderId="0" xfId="7" applyNumberFormat="1" applyFont="1" applyFill="1" applyAlignment="1">
      <alignment horizontal="center" vertical="center" wrapText="1"/>
    </xf>
    <xf numFmtId="165" fontId="2" fillId="0" borderId="6" xfId="6" applyNumberFormat="1" applyFont="1" applyBorder="1" applyAlignment="1">
      <alignment horizontal="center" vertical="center"/>
    </xf>
    <xf numFmtId="0" fontId="2" fillId="0" borderId="1" xfId="6" applyFont="1" applyBorder="1" applyAlignment="1">
      <alignment horizontal="center" vertical="center"/>
    </xf>
    <xf numFmtId="0" fontId="10" fillId="0" borderId="6" xfId="7" applyFont="1" applyBorder="1" applyAlignment="1">
      <alignment horizontal="center" vertical="center"/>
    </xf>
    <xf numFmtId="1" fontId="10" fillId="0" borderId="13" xfId="7" applyNumberFormat="1" applyFont="1" applyBorder="1" applyAlignment="1">
      <alignment horizontal="center"/>
    </xf>
    <xf numFmtId="1" fontId="2" fillId="0" borderId="1" xfId="6" applyNumberFormat="1" applyFont="1" applyBorder="1"/>
    <xf numFmtId="2" fontId="2" fillId="0" borderId="1" xfId="6" applyNumberFormat="1" applyFont="1" applyBorder="1"/>
    <xf numFmtId="1" fontId="2" fillId="0" borderId="0" xfId="6" applyNumberFormat="1" applyFont="1" applyAlignment="1">
      <alignment horizontal="center" vertical="center"/>
    </xf>
    <xf numFmtId="0" fontId="2" fillId="0" borderId="0" xfId="6" applyFont="1" applyAlignment="1">
      <alignment horizontal="center" vertical="center"/>
    </xf>
    <xf numFmtId="1" fontId="2" fillId="0" borderId="1" xfId="6" applyNumberFormat="1" applyFont="1" applyBorder="1" applyAlignment="1">
      <alignment horizontal="center" vertical="center"/>
    </xf>
    <xf numFmtId="1" fontId="2" fillId="0" borderId="6" xfId="6" applyNumberFormat="1" applyFont="1" applyBorder="1" applyAlignment="1">
      <alignment horizontal="center" vertical="center"/>
    </xf>
    <xf numFmtId="0" fontId="2" fillId="7" borderId="0" xfId="6" applyFont="1" applyFill="1"/>
    <xf numFmtId="14" fontId="28" fillId="6" borderId="62" xfId="7" applyNumberFormat="1" applyFont="1" applyFill="1" applyBorder="1" applyAlignment="1">
      <alignment horizontal="center" vertical="center" wrapText="1"/>
    </xf>
    <xf numFmtId="0" fontId="0" fillId="0" borderId="25" xfId="0" applyBorder="1"/>
    <xf numFmtId="0" fontId="2" fillId="0" borderId="6" xfId="6" applyFont="1" applyBorder="1" applyAlignment="1">
      <alignment horizontal="center" vertical="center"/>
    </xf>
    <xf numFmtId="0" fontId="1" fillId="0" borderId="1" xfId="6" applyFont="1" applyBorder="1"/>
    <xf numFmtId="1" fontId="10" fillId="0" borderId="1" xfId="7" applyNumberFormat="1" applyFont="1" applyBorder="1" applyAlignment="1">
      <alignment horizontal="center"/>
    </xf>
    <xf numFmtId="0" fontId="0" fillId="0" borderId="2" xfId="0" applyBorder="1"/>
    <xf numFmtId="165" fontId="2" fillId="0" borderId="2" xfId="6" applyNumberFormat="1" applyFont="1" applyBorder="1"/>
    <xf numFmtId="165" fontId="2" fillId="0" borderId="87" xfId="6" applyNumberFormat="1" applyFont="1" applyBorder="1"/>
    <xf numFmtId="9" fontId="4" fillId="0" borderId="1" xfId="1" applyBorder="1"/>
    <xf numFmtId="14" fontId="28" fillId="6" borderId="41" xfId="7" applyNumberFormat="1" applyFont="1" applyFill="1" applyBorder="1" applyAlignment="1">
      <alignment horizontal="center" vertical="center" wrapText="1"/>
    </xf>
    <xf numFmtId="9" fontId="4" fillId="0" borderId="6" xfId="1" applyBorder="1"/>
    <xf numFmtId="10" fontId="4" fillId="0" borderId="6" xfId="1" applyNumberFormat="1" applyBorder="1" applyAlignment="1">
      <alignment horizontal="center" vertical="center"/>
    </xf>
    <xf numFmtId="0" fontId="27" fillId="8" borderId="35" xfId="6" applyFont="1" applyFill="1" applyBorder="1" applyAlignment="1">
      <alignment horizontal="center" vertical="center"/>
    </xf>
    <xf numFmtId="14" fontId="28" fillId="6" borderId="88" xfId="7" applyNumberFormat="1" applyFont="1" applyFill="1" applyBorder="1" applyAlignment="1">
      <alignment horizontal="center" vertical="center" wrapText="1"/>
    </xf>
    <xf numFmtId="0" fontId="27" fillId="8" borderId="61" xfId="6" applyFont="1" applyFill="1" applyBorder="1" applyAlignment="1">
      <alignment horizontal="center" vertical="center"/>
    </xf>
    <xf numFmtId="0" fontId="27" fillId="8" borderId="15" xfId="6" applyFont="1" applyFill="1" applyBorder="1" applyAlignment="1">
      <alignment horizontal="center" vertical="center"/>
    </xf>
    <xf numFmtId="14" fontId="28" fillId="6" borderId="50" xfId="7" applyNumberFormat="1" applyFont="1" applyFill="1" applyBorder="1" applyAlignment="1">
      <alignment horizontal="center" vertical="center" wrapText="1"/>
    </xf>
    <xf numFmtId="14" fontId="16" fillId="0" borderId="16" xfId="5" applyNumberFormat="1" applyFont="1" applyBorder="1" applyAlignment="1">
      <alignment horizontal="center" vertical="center"/>
    </xf>
    <xf numFmtId="9" fontId="4" fillId="0" borderId="1" xfId="1" applyBorder="1" applyAlignment="1">
      <alignment horizontal="center" vertical="center"/>
    </xf>
    <xf numFmtId="0" fontId="16" fillId="0" borderId="43" xfId="5" applyFont="1" applyBorder="1" applyAlignment="1">
      <alignment vertical="top" wrapText="1"/>
    </xf>
    <xf numFmtId="0" fontId="0" fillId="0" borderId="8" xfId="0" applyBorder="1"/>
    <xf numFmtId="0" fontId="0" fillId="0" borderId="9" xfId="0" applyBorder="1"/>
    <xf numFmtId="0" fontId="13" fillId="0" borderId="1" xfId="5" applyBorder="1" applyAlignment="1">
      <alignment horizontal="center" wrapText="1"/>
    </xf>
    <xf numFmtId="0" fontId="0" fillId="0" borderId="6" xfId="0" applyBorder="1"/>
    <xf numFmtId="0" fontId="13" fillId="0" borderId="1" xfId="5" applyBorder="1" applyAlignment="1">
      <alignment horizontal="center" vertical="center" wrapText="1"/>
    </xf>
    <xf numFmtId="0" fontId="16" fillId="0" borderId="64" xfId="5" applyFont="1" applyBorder="1" applyAlignment="1">
      <alignment horizontal="left"/>
    </xf>
    <xf numFmtId="0" fontId="13" fillId="0" borderId="0" xfId="5"/>
    <xf numFmtId="0" fontId="0" fillId="0" borderId="53" xfId="0" applyBorder="1"/>
    <xf numFmtId="0" fontId="16" fillId="5" borderId="60" xfId="5" applyFont="1" applyFill="1" applyBorder="1" applyAlignment="1">
      <alignment horizontal="left" vertical="top"/>
    </xf>
    <xf numFmtId="0" fontId="0" fillId="0" borderId="44" xfId="0" applyBorder="1"/>
    <xf numFmtId="0" fontId="0" fillId="0" borderId="3" xfId="0" applyBorder="1"/>
    <xf numFmtId="0" fontId="16" fillId="0" borderId="14" xfId="5" applyFont="1" applyBorder="1" applyAlignment="1">
      <alignment horizontal="center" vertical="center"/>
    </xf>
    <xf numFmtId="0" fontId="0" fillId="0" borderId="38" xfId="0" applyBorder="1"/>
    <xf numFmtId="0" fontId="16" fillId="0" borderId="63" xfId="5" applyFont="1" applyBorder="1" applyAlignment="1">
      <alignment horizontal="left"/>
    </xf>
    <xf numFmtId="0" fontId="0" fillId="0" borderId="40" xfId="0" applyBorder="1"/>
    <xf numFmtId="0" fontId="13" fillId="0" borderId="1" xfId="5" applyBorder="1" applyAlignment="1">
      <alignment horizontal="center"/>
    </xf>
    <xf numFmtId="0" fontId="13" fillId="0" borderId="1" xfId="5" applyBorder="1" applyAlignment="1">
      <alignment horizontal="left" vertical="center" wrapText="1"/>
    </xf>
    <xf numFmtId="0" fontId="0" fillId="0" borderId="13" xfId="0" applyBorder="1"/>
    <xf numFmtId="0" fontId="14" fillId="0" borderId="5" xfId="5" applyFont="1" applyBorder="1" applyAlignment="1">
      <alignment horizontal="left" wrapText="1"/>
    </xf>
    <xf numFmtId="0" fontId="13" fillId="0" borderId="17" xfId="5" applyBorder="1" applyAlignment="1">
      <alignment horizontal="left" vertical="center" wrapText="1"/>
    </xf>
    <xf numFmtId="0" fontId="16" fillId="0" borderId="42" xfId="5" applyFont="1" applyBorder="1" applyAlignment="1">
      <alignment horizontal="center" wrapText="1"/>
    </xf>
    <xf numFmtId="0" fontId="0" fillId="0" borderId="41" xfId="0" applyBorder="1"/>
    <xf numFmtId="0" fontId="16" fillId="0" borderId="60" xfId="5" applyFont="1" applyBorder="1" applyAlignment="1">
      <alignment horizontal="center" vertical="center"/>
    </xf>
    <xf numFmtId="0" fontId="0" fillId="0" borderId="36" xfId="0" applyBorder="1"/>
    <xf numFmtId="0" fontId="0" fillId="0" borderId="15" xfId="0" applyBorder="1"/>
    <xf numFmtId="0" fontId="0" fillId="0" borderId="39" xfId="0" applyBorder="1"/>
    <xf numFmtId="0" fontId="16" fillId="0" borderId="64" xfId="5" applyFont="1" applyBorder="1" applyAlignment="1">
      <alignment horizontal="left" vertical="top"/>
    </xf>
    <xf numFmtId="0" fontId="20" fillId="0" borderId="31" xfId="5" applyFont="1" applyBorder="1" applyAlignment="1">
      <alignment horizontal="left" vertical="center" wrapText="1"/>
    </xf>
    <xf numFmtId="0" fontId="0" fillId="0" borderId="12" xfId="0" applyBorder="1"/>
    <xf numFmtId="0" fontId="14" fillId="0" borderId="5" xfId="5" applyFont="1" applyBorder="1" applyAlignment="1">
      <alignment horizontal="left" vertical="center" wrapText="1"/>
    </xf>
    <xf numFmtId="0" fontId="13" fillId="0" borderId="34" xfId="5" applyBorder="1" applyAlignment="1">
      <alignment horizontal="center"/>
    </xf>
    <xf numFmtId="0" fontId="0" fillId="0" borderId="45" xfId="0" applyBorder="1"/>
    <xf numFmtId="0" fontId="0" fillId="0" borderId="20" xfId="0" applyBorder="1"/>
    <xf numFmtId="0" fontId="0" fillId="0" borderId="25" xfId="0" applyBorder="1"/>
    <xf numFmtId="0" fontId="0" fillId="0" borderId="46" xfId="0" applyBorder="1"/>
    <xf numFmtId="0" fontId="0" fillId="0" borderId="47" xfId="0" applyBorder="1"/>
    <xf numFmtId="0" fontId="16" fillId="0" borderId="37" xfId="5" applyFont="1" applyBorder="1" applyAlignment="1">
      <alignment horizontal="center"/>
    </xf>
    <xf numFmtId="0" fontId="0" fillId="0" borderId="48" xfId="0" applyBorder="1"/>
    <xf numFmtId="0" fontId="0" fillId="0" borderId="37" xfId="0" applyBorder="1"/>
    <xf numFmtId="0" fontId="16" fillId="0" borderId="10" xfId="5" applyFont="1" applyBorder="1" applyAlignment="1">
      <alignment horizontal="center" vertical="center"/>
    </xf>
    <xf numFmtId="0" fontId="0" fillId="0" borderId="11" xfId="0" applyBorder="1"/>
    <xf numFmtId="0" fontId="16" fillId="0" borderId="60" xfId="5" applyFont="1" applyBorder="1" applyAlignment="1">
      <alignment horizontal="center"/>
    </xf>
    <xf numFmtId="0" fontId="15" fillId="0" borderId="57" xfId="5" applyFont="1" applyBorder="1" applyAlignment="1">
      <alignment horizontal="center" vertical="center"/>
    </xf>
    <xf numFmtId="0" fontId="0" fillId="0" borderId="29" xfId="0" applyBorder="1"/>
    <xf numFmtId="0" fontId="0" fillId="0" borderId="30" xfId="0" applyBorder="1"/>
    <xf numFmtId="0" fontId="16" fillId="0" borderId="21" xfId="5" applyFont="1" applyBorder="1" applyAlignment="1">
      <alignment horizontal="left" vertical="center"/>
    </xf>
    <xf numFmtId="0" fontId="16" fillId="5" borderId="14" xfId="5" applyFont="1" applyFill="1" applyBorder="1" applyAlignment="1">
      <alignment horizontal="left" vertical="top"/>
    </xf>
    <xf numFmtId="3" fontId="20" fillId="0" borderId="1" xfId="5" applyNumberFormat="1" applyFont="1" applyBorder="1" applyAlignment="1">
      <alignment horizontal="center" vertical="center" wrapText="1"/>
    </xf>
    <xf numFmtId="0" fontId="16" fillId="4" borderId="40" xfId="5" applyFont="1" applyFill="1" applyBorder="1" applyAlignment="1">
      <alignment horizontal="left"/>
    </xf>
    <xf numFmtId="0" fontId="16" fillId="0" borderId="1" xfId="5" applyFont="1" applyBorder="1" applyAlignment="1">
      <alignment horizontal="left" vertical="center"/>
    </xf>
    <xf numFmtId="0" fontId="16" fillId="0" borderId="16" xfId="5" applyFont="1" applyBorder="1" applyAlignment="1">
      <alignment horizontal="left" vertical="center"/>
    </xf>
    <xf numFmtId="0" fontId="17" fillId="0" borderId="33" xfId="5" applyFont="1" applyBorder="1" applyAlignment="1">
      <alignment horizontal="center" vertical="top"/>
    </xf>
    <xf numFmtId="0" fontId="0" fillId="0" borderId="51" xfId="0" applyBorder="1"/>
    <xf numFmtId="0" fontId="19" fillId="0" borderId="1" xfId="5" applyFont="1" applyBorder="1" applyAlignment="1">
      <alignment horizontal="center" wrapText="1"/>
    </xf>
    <xf numFmtId="14" fontId="16" fillId="0" borderId="58" xfId="5" applyNumberFormat="1" applyFont="1" applyBorder="1" applyAlignment="1">
      <alignment horizontal="center" vertical="center"/>
    </xf>
    <xf numFmtId="0" fontId="0" fillId="0" borderId="32" xfId="0" applyBorder="1"/>
    <xf numFmtId="0" fontId="15" fillId="0" borderId="57" xfId="5" applyFont="1" applyBorder="1" applyAlignment="1">
      <alignment horizontal="right" vertical="center"/>
    </xf>
    <xf numFmtId="0" fontId="0" fillId="0" borderId="22" xfId="0" applyBorder="1"/>
    <xf numFmtId="0" fontId="0" fillId="0" borderId="23" xfId="0" applyBorder="1"/>
    <xf numFmtId="0" fontId="0" fillId="0" borderId="24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16" fillId="0" borderId="61" xfId="5" applyFont="1" applyBorder="1" applyAlignment="1">
      <alignment horizontal="center"/>
    </xf>
    <xf numFmtId="0" fontId="16" fillId="0" borderId="59" xfId="5" applyFont="1" applyBorder="1" applyAlignment="1">
      <alignment horizontal="center" vertical="center"/>
    </xf>
    <xf numFmtId="0" fontId="0" fillId="0" borderId="54" xfId="0" applyBorder="1"/>
    <xf numFmtId="0" fontId="16" fillId="0" borderId="16" xfId="5" applyFont="1" applyBorder="1" applyAlignment="1">
      <alignment horizontal="center"/>
    </xf>
    <xf numFmtId="0" fontId="16" fillId="4" borderId="53" xfId="5" applyFont="1" applyFill="1" applyBorder="1" applyAlignment="1">
      <alignment horizontal="left"/>
    </xf>
    <xf numFmtId="0" fontId="16" fillId="4" borderId="61" xfId="5" applyFont="1" applyFill="1" applyBorder="1" applyAlignment="1">
      <alignment horizontal="center" vertical="top"/>
    </xf>
    <xf numFmtId="166" fontId="13" fillId="4" borderId="62" xfId="5" applyNumberFormat="1" applyFill="1" applyBorder="1" applyAlignment="1">
      <alignment horizontal="left" vertical="center" wrapText="1"/>
    </xf>
    <xf numFmtId="0" fontId="0" fillId="0" borderId="49" xfId="0" applyBorder="1"/>
    <xf numFmtId="0" fontId="0" fillId="0" borderId="50" xfId="0" applyBorder="1"/>
    <xf numFmtId="0" fontId="13" fillId="0" borderId="61" xfId="5" applyBorder="1" applyAlignment="1">
      <alignment horizontal="left" vertical="top"/>
    </xf>
    <xf numFmtId="0" fontId="16" fillId="4" borderId="53" xfId="5" applyFont="1" applyFill="1" applyBorder="1" applyAlignment="1">
      <alignment horizontal="left" vertical="top"/>
    </xf>
    <xf numFmtId="0" fontId="16" fillId="4" borderId="61" xfId="5" applyFont="1" applyFill="1" applyBorder="1" applyAlignment="1">
      <alignment horizontal="left" vertical="top"/>
    </xf>
    <xf numFmtId="0" fontId="16" fillId="5" borderId="33" xfId="5" applyFont="1" applyFill="1" applyBorder="1" applyAlignment="1">
      <alignment horizontal="left" vertical="top"/>
    </xf>
    <xf numFmtId="0" fontId="13" fillId="0" borderId="1" xfId="5" applyBorder="1" applyAlignment="1">
      <alignment horizontal="left" vertical="center"/>
    </xf>
    <xf numFmtId="0" fontId="13" fillId="0" borderId="16" xfId="5" applyBorder="1" applyAlignment="1">
      <alignment horizontal="center"/>
    </xf>
    <xf numFmtId="0" fontId="16" fillId="0" borderId="41" xfId="5" applyFont="1" applyBorder="1" applyAlignment="1">
      <alignment horizontal="center"/>
    </xf>
    <xf numFmtId="0" fontId="16" fillId="0" borderId="1" xfId="5" applyFont="1" applyBorder="1" applyAlignment="1">
      <alignment horizontal="center" wrapText="1"/>
    </xf>
    <xf numFmtId="0" fontId="14" fillId="0" borderId="20" xfId="5" applyFont="1" applyBorder="1" applyAlignment="1">
      <alignment horizontal="left" vertical="center" wrapText="1"/>
    </xf>
    <xf numFmtId="0" fontId="16" fillId="0" borderId="68" xfId="5" applyFont="1" applyBorder="1" applyAlignment="1">
      <alignment vertical="top" wrapText="1"/>
    </xf>
    <xf numFmtId="0" fontId="14" fillId="0" borderId="1" xfId="5" applyFont="1" applyBorder="1" applyAlignment="1">
      <alignment horizontal="left" vertical="center" wrapText="1"/>
    </xf>
    <xf numFmtId="0" fontId="21" fillId="0" borderId="74" xfId="5" applyFont="1" applyBorder="1" applyAlignment="1">
      <alignment horizontal="left" vertical="center" wrapText="1"/>
    </xf>
    <xf numFmtId="0" fontId="13" fillId="0" borderId="33" xfId="5" applyBorder="1" applyAlignment="1">
      <alignment horizontal="center"/>
    </xf>
    <xf numFmtId="0" fontId="0" fillId="0" borderId="52" xfId="0" applyBorder="1"/>
    <xf numFmtId="0" fontId="16" fillId="0" borderId="56" xfId="5" applyFont="1" applyBorder="1" applyAlignment="1">
      <alignment horizontal="center" vertical="center"/>
    </xf>
    <xf numFmtId="0" fontId="15" fillId="0" borderId="84" xfId="5" applyFont="1" applyBorder="1" applyAlignment="1">
      <alignment horizontal="center" vertical="center"/>
    </xf>
    <xf numFmtId="0" fontId="16" fillId="0" borderId="68" xfId="5" applyFont="1" applyBorder="1" applyAlignment="1">
      <alignment horizontal="left" vertical="center"/>
    </xf>
    <xf numFmtId="0" fontId="16" fillId="0" borderId="17" xfId="5" applyFont="1" applyBorder="1" applyAlignment="1">
      <alignment horizontal="left" vertical="center"/>
    </xf>
    <xf numFmtId="0" fontId="15" fillId="0" borderId="82" xfId="5" applyFont="1" applyBorder="1" applyAlignment="1">
      <alignment horizontal="right" vertical="center"/>
    </xf>
    <xf numFmtId="0" fontId="0" fillId="0" borderId="83" xfId="0" applyBorder="1"/>
    <xf numFmtId="0" fontId="16" fillId="0" borderId="74" xfId="5" applyFont="1" applyBorder="1" applyAlignment="1">
      <alignment horizontal="center"/>
    </xf>
    <xf numFmtId="0" fontId="13" fillId="0" borderId="20" xfId="5" applyBorder="1" applyAlignment="1">
      <alignment horizontal="left" vertical="center"/>
    </xf>
    <xf numFmtId="0" fontId="13" fillId="0" borderId="17" xfId="5" applyBorder="1" applyAlignment="1">
      <alignment horizontal="left" vertical="center"/>
    </xf>
    <xf numFmtId="0" fontId="13" fillId="0" borderId="38" xfId="5" applyBorder="1" applyAlignment="1">
      <alignment horizontal="left"/>
    </xf>
    <xf numFmtId="0" fontId="13" fillId="0" borderId="39" xfId="5" applyBorder="1" applyAlignment="1">
      <alignment horizontal="left"/>
    </xf>
    <xf numFmtId="0" fontId="13" fillId="0" borderId="40" xfId="5" applyBorder="1" applyAlignment="1">
      <alignment horizontal="left"/>
    </xf>
    <xf numFmtId="0" fontId="16" fillId="4" borderId="64" xfId="5" applyFont="1" applyFill="1" applyBorder="1" applyAlignment="1">
      <alignment horizontal="left" vertical="top"/>
    </xf>
    <xf numFmtId="166" fontId="14" fillId="4" borderId="85" xfId="5" applyNumberFormat="1" applyFont="1" applyFill="1" applyBorder="1" applyAlignment="1">
      <alignment horizontal="left" vertical="top" wrapText="1"/>
    </xf>
    <xf numFmtId="0" fontId="19" fillId="0" borderId="1" xfId="5" applyFont="1" applyBorder="1" applyAlignment="1">
      <alignment horizontal="center" vertical="center" wrapText="1"/>
    </xf>
    <xf numFmtId="0" fontId="13" fillId="3" borderId="17" xfId="5" applyFill="1" applyBorder="1" applyAlignment="1">
      <alignment horizontal="left" vertical="center" wrapText="1"/>
    </xf>
    <xf numFmtId="0" fontId="13" fillId="0" borderId="5" xfId="5" applyBorder="1" applyAlignment="1">
      <alignment horizontal="left" vertical="center"/>
    </xf>
    <xf numFmtId="0" fontId="16" fillId="0" borderId="74" xfId="5" applyFont="1" applyBorder="1" applyAlignment="1">
      <alignment horizontal="left" vertical="center" wrapText="1"/>
    </xf>
    <xf numFmtId="0" fontId="22" fillId="0" borderId="72" xfId="5" applyFont="1" applyBorder="1" applyAlignment="1">
      <alignment horizontal="center" vertical="center" wrapText="1"/>
    </xf>
    <xf numFmtId="0" fontId="0" fillId="0" borderId="75" xfId="0" applyBorder="1"/>
    <xf numFmtId="0" fontId="16" fillId="0" borderId="21" xfId="5" applyFont="1" applyBorder="1" applyAlignment="1">
      <alignment horizontal="center" wrapText="1"/>
    </xf>
    <xf numFmtId="0" fontId="16" fillId="0" borderId="73" xfId="5" applyFont="1" applyBorder="1" applyAlignment="1">
      <alignment horizontal="center" vertical="center"/>
    </xf>
    <xf numFmtId="0" fontId="16" fillId="0" borderId="58" xfId="5" applyFont="1" applyBorder="1" applyAlignment="1">
      <alignment horizontal="center" vertical="center"/>
    </xf>
    <xf numFmtId="0" fontId="16" fillId="0" borderId="33" xfId="5" applyFont="1" applyBorder="1" applyAlignment="1">
      <alignment horizontal="center" vertical="center"/>
    </xf>
    <xf numFmtId="2" fontId="14" fillId="0" borderId="62" xfId="5" applyNumberFormat="1" applyFont="1" applyBorder="1" applyAlignment="1">
      <alignment horizontal="center" vertical="center" wrapText="1"/>
    </xf>
    <xf numFmtId="0" fontId="16" fillId="0" borderId="33" xfId="5" applyFont="1" applyBorder="1" applyAlignment="1">
      <alignment horizontal="center" vertical="center" wrapText="1"/>
    </xf>
    <xf numFmtId="0" fontId="16" fillId="0" borderId="35" xfId="5" applyFont="1" applyBorder="1" applyAlignment="1">
      <alignment horizontal="center" vertical="center"/>
    </xf>
    <xf numFmtId="0" fontId="16" fillId="0" borderId="81" xfId="5" applyFont="1" applyBorder="1" applyAlignment="1">
      <alignment horizontal="center" vertical="center" wrapText="1"/>
    </xf>
    <xf numFmtId="0" fontId="0" fillId="0" borderId="66" xfId="0" applyBorder="1"/>
    <xf numFmtId="0" fontId="22" fillId="0" borderId="71" xfId="5" applyFont="1" applyBorder="1" applyAlignment="1">
      <alignment horizontal="center" vertical="center" wrapText="1"/>
    </xf>
    <xf numFmtId="0" fontId="0" fillId="0" borderId="10" xfId="0" applyBorder="1"/>
    <xf numFmtId="0" fontId="13" fillId="0" borderId="0" xfId="5" applyAlignment="1">
      <alignment horizontal="left"/>
    </xf>
    <xf numFmtId="0" fontId="22" fillId="0" borderId="79" xfId="5" applyFont="1" applyBorder="1" applyAlignment="1">
      <alignment horizontal="center" vertical="center" wrapText="1"/>
    </xf>
    <xf numFmtId="0" fontId="0" fillId="0" borderId="69" xfId="0" applyBorder="1"/>
    <xf numFmtId="0" fontId="0" fillId="0" borderId="56" xfId="0" applyBorder="1"/>
    <xf numFmtId="0" fontId="0" fillId="0" borderId="76" xfId="0" applyBorder="1"/>
    <xf numFmtId="0" fontId="17" fillId="0" borderId="33" xfId="5" applyFont="1" applyBorder="1" applyAlignment="1">
      <alignment horizontal="center" vertical="center"/>
    </xf>
    <xf numFmtId="2" fontId="13" fillId="0" borderId="80" xfId="5" applyNumberFormat="1" applyBorder="1" applyAlignment="1">
      <alignment horizontal="center" vertical="center"/>
    </xf>
    <xf numFmtId="0" fontId="22" fillId="0" borderId="33" xfId="5" applyFont="1" applyBorder="1" applyAlignment="1">
      <alignment horizontal="center" vertical="center" wrapText="1"/>
    </xf>
    <xf numFmtId="0" fontId="16" fillId="0" borderId="63" xfId="5" applyFont="1" applyBorder="1" applyAlignment="1">
      <alignment horizontal="center"/>
    </xf>
    <xf numFmtId="0" fontId="13" fillId="0" borderId="17" xfId="5" applyBorder="1" applyAlignment="1">
      <alignment horizontal="center" vertical="center" wrapText="1"/>
    </xf>
    <xf numFmtId="0" fontId="22" fillId="0" borderId="70" xfId="5" applyFont="1" applyBorder="1" applyAlignment="1">
      <alignment horizontal="center" vertical="center" wrapText="1"/>
    </xf>
    <xf numFmtId="0" fontId="0" fillId="0" borderId="74" xfId="0" applyBorder="1"/>
    <xf numFmtId="0" fontId="16" fillId="0" borderId="12" xfId="5" applyFont="1" applyBorder="1" applyAlignment="1">
      <alignment horizontal="center" vertical="center"/>
    </xf>
    <xf numFmtId="14" fontId="13" fillId="0" borderId="18" xfId="5" applyNumberFormat="1" applyBorder="1" applyAlignment="1">
      <alignment horizontal="center" vertical="center"/>
    </xf>
    <xf numFmtId="166" fontId="14" fillId="4" borderId="65" xfId="5" applyNumberFormat="1" applyFont="1" applyFill="1" applyBorder="1" applyAlignment="1">
      <alignment horizontal="left" vertical="top" wrapText="1"/>
    </xf>
    <xf numFmtId="2" fontId="14" fillId="0" borderId="42" xfId="5" applyNumberFormat="1" applyFont="1" applyBorder="1" applyAlignment="1">
      <alignment horizontal="center" vertical="center" wrapText="1"/>
    </xf>
    <xf numFmtId="0" fontId="13" fillId="0" borderId="68" xfId="5" applyBorder="1" applyAlignment="1">
      <alignment horizontal="center" wrapText="1"/>
    </xf>
    <xf numFmtId="2" fontId="14" fillId="0" borderId="34" xfId="5" applyNumberFormat="1" applyFont="1" applyBorder="1" applyAlignment="1">
      <alignment horizontal="center" vertical="center" wrapText="1"/>
    </xf>
    <xf numFmtId="0" fontId="16" fillId="0" borderId="16" xfId="5" applyFont="1" applyBorder="1" applyAlignment="1">
      <alignment horizontal="center" vertical="center"/>
    </xf>
    <xf numFmtId="0" fontId="16" fillId="0" borderId="73" xfId="5" applyFont="1" applyBorder="1" applyAlignment="1">
      <alignment horizontal="center" vertical="center" wrapText="1"/>
    </xf>
    <xf numFmtId="0" fontId="13" fillId="0" borderId="6" xfId="5" applyBorder="1" applyAlignment="1">
      <alignment horizontal="center" vertical="center" wrapText="1"/>
    </xf>
    <xf numFmtId="0" fontId="29" fillId="0" borderId="86" xfId="6" applyFont="1" applyBorder="1" applyAlignment="1">
      <alignment horizontal="center" vertical="center" wrapText="1"/>
    </xf>
    <xf numFmtId="0" fontId="30" fillId="0" borderId="86" xfId="6" applyFont="1" applyBorder="1" applyAlignment="1">
      <alignment horizontal="center" vertical="center" wrapText="1"/>
    </xf>
    <xf numFmtId="0" fontId="2" fillId="0" borderId="33" xfId="6" applyFont="1" applyBorder="1" applyAlignment="1">
      <alignment horizontal="right"/>
    </xf>
    <xf numFmtId="0" fontId="30" fillId="0" borderId="64" xfId="6" applyFont="1" applyBorder="1" applyAlignment="1">
      <alignment horizontal="center" vertical="center" wrapText="1"/>
    </xf>
    <xf numFmtId="0" fontId="2" fillId="0" borderId="0" xfId="6" applyFont="1"/>
    <xf numFmtId="0" fontId="31" fillId="7" borderId="60" xfId="6" applyFont="1" applyFill="1" applyBorder="1" applyAlignment="1">
      <alignment horizontal="center"/>
    </xf>
    <xf numFmtId="0" fontId="23" fillId="6" borderId="70" xfId="6" applyFont="1" applyFill="1" applyBorder="1" applyAlignment="1">
      <alignment horizontal="center" vertical="center"/>
    </xf>
    <xf numFmtId="0" fontId="26" fillId="8" borderId="0" xfId="6" applyFont="1" applyFill="1" applyAlignment="1">
      <alignment horizontal="center"/>
    </xf>
    <xf numFmtId="0" fontId="2" fillId="0" borderId="1" xfId="6" applyFont="1" applyBorder="1" applyAlignment="1">
      <alignment horizontal="center"/>
    </xf>
    <xf numFmtId="0" fontId="24" fillId="0" borderId="60" xfId="6" applyFont="1" applyBorder="1" applyAlignment="1">
      <alignment horizontal="center"/>
    </xf>
    <xf numFmtId="0" fontId="12" fillId="0" borderId="1" xfId="2" applyFont="1" applyBorder="1" applyAlignment="1">
      <alignment horizontal="left"/>
    </xf>
    <xf numFmtId="0" fontId="12" fillId="0" borderId="1" xfId="2" applyFont="1" applyBorder="1" applyAlignment="1">
      <alignment horizontal="left" wrapText="1"/>
    </xf>
    <xf numFmtId="0" fontId="0" fillId="0" borderId="1" xfId="0" applyBorder="1" applyAlignment="1">
      <alignment horizontal="center"/>
    </xf>
    <xf numFmtId="0" fontId="11" fillId="2" borderId="1" xfId="2" applyFont="1" applyFill="1" applyBorder="1" applyAlignment="1">
      <alignment horizontal="center" vertical="center"/>
    </xf>
    <xf numFmtId="0" fontId="10" fillId="0" borderId="1" xfId="2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/>
    <xf numFmtId="0" fontId="10" fillId="0" borderId="1" xfId="2" applyFont="1" applyBorder="1" applyAlignment="1">
      <alignment horizontal="center"/>
    </xf>
    <xf numFmtId="0" fontId="10" fillId="0" borderId="1" xfId="2" applyFont="1" applyBorder="1" applyAlignment="1">
      <alignment horizontal="center" vertical="center" wrapText="1"/>
    </xf>
    <xf numFmtId="0" fontId="8" fillId="0" borderId="0" xfId="0" applyFont="1" applyAlignment="1">
      <alignment horizontal="center"/>
    </xf>
  </cellXfs>
  <cellStyles count="9">
    <cellStyle name="Normal" xfId="0" builtinId="0"/>
    <cellStyle name="Normal 2" xfId="2" xr:uid="{00000000-0005-0000-0000-000002000000}"/>
    <cellStyle name="Normal 2 2" xfId="7" xr:uid="{00000000-0005-0000-0000-000007000000}"/>
    <cellStyle name="Normal 2 2 11" xfId="4" xr:uid="{00000000-0005-0000-0000-000004000000}"/>
    <cellStyle name="Normal 3" xfId="5" xr:uid="{00000000-0005-0000-0000-000005000000}"/>
    <cellStyle name="Normal 4" xfId="6" xr:uid="{00000000-0005-0000-0000-000006000000}"/>
    <cellStyle name="Percent" xfId="1" builtinId="5"/>
    <cellStyle name="Percent 2" xfId="8" xr:uid="{00000000-0005-0000-0000-000008000000}"/>
    <cellStyle name="Porcentaje 2" xfId="3" xr:uid="{00000000-0005-0000-0000-000003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VE" b="1"/>
              <a:t>CURVA</a:t>
            </a:r>
            <a:r>
              <a:rPr lang="es-VE" b="1" baseline="0"/>
              <a:t> AVANCE FINNANCIERO</a:t>
            </a:r>
            <a:endParaRPr lang="es-VE" b="1"/>
          </a:p>
        </c:rich>
      </c:tx>
      <c:overlay val="0"/>
      <c:spPr>
        <a:noFill/>
        <a:ln>
          <a:noFill/>
          <a:prstDash val="solid"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'CURVA FINANCIERA'!$A$28</c:f>
              <c:strCache>
                <c:ptCount val="1"/>
                <c:pt idx="0">
                  <c:v>% FINANCIERO PLAN</c:v>
                </c:pt>
              </c:strCache>
            </c:strRef>
          </c:tx>
          <c:spPr>
            <a:ln w="28575" cap="rnd">
              <a:solidFill>
                <a:schemeClr val="accent1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prstDash val="solid"/>
              </a:ln>
            </c:spPr>
          </c:marker>
          <c:cat>
            <c:strRef>
              <c:f>'CURVA FINANCIERA'!$B$27:$K$27</c:f>
              <c:strCache>
                <c:ptCount val="10"/>
                <c:pt idx="1">
                  <c:v>SEM 1</c:v>
                </c:pt>
                <c:pt idx="2">
                  <c:v>SEM 2</c:v>
                </c:pt>
                <c:pt idx="3">
                  <c:v>SEM 3</c:v>
                </c:pt>
                <c:pt idx="4">
                  <c:v>SEM 4</c:v>
                </c:pt>
                <c:pt idx="5">
                  <c:v>SEM 5</c:v>
                </c:pt>
                <c:pt idx="6">
                  <c:v>SEM 6</c:v>
                </c:pt>
                <c:pt idx="7">
                  <c:v>SEM 7</c:v>
                </c:pt>
                <c:pt idx="8">
                  <c:v>SEM 8</c:v>
                </c:pt>
                <c:pt idx="9">
                  <c:v>SEM 9</c:v>
                </c:pt>
              </c:strCache>
            </c:strRef>
          </c:cat>
          <c:val>
            <c:numRef>
              <c:f>'CURVA FINANCIERA'!$B$28:$K$28</c:f>
              <c:numCache>
                <c:formatCode>0.00%</c:formatCode>
                <c:ptCount val="10"/>
                <c:pt idx="0" formatCode="0%">
                  <c:v>0</c:v>
                </c:pt>
                <c:pt idx="1">
                  <c:v>8.4554973654469481E-3</c:v>
                </c:pt>
                <c:pt idx="2">
                  <c:v>6.3805551717363532E-2</c:v>
                </c:pt>
                <c:pt idx="3">
                  <c:v>0.11635130019048651</c:v>
                </c:pt>
                <c:pt idx="4">
                  <c:v>0.16889704866360941</c:v>
                </c:pt>
                <c:pt idx="5">
                  <c:v>0.21393626164057189</c:v>
                </c:pt>
                <c:pt idx="6">
                  <c:v>0.26648201011369482</c:v>
                </c:pt>
                <c:pt idx="7">
                  <c:v>0.31902775858681759</c:v>
                </c:pt>
                <c:pt idx="8">
                  <c:v>0.37157350705994058</c:v>
                </c:pt>
                <c:pt idx="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777-4AFF-A3DD-F97ADC454417}"/>
            </c:ext>
          </c:extLst>
        </c:ser>
        <c:ser>
          <c:idx val="1"/>
          <c:order val="1"/>
          <c:tx>
            <c:strRef>
              <c:f>'CURVA FINANCIERA'!$A$29</c:f>
              <c:strCache>
                <c:ptCount val="1"/>
                <c:pt idx="0">
                  <c:v>% FINANCIERO REAL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olid"/>
              <a:round/>
            </a:ln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prstDash val="solid"/>
              </a:ln>
            </c:spPr>
          </c:marker>
          <c:cat>
            <c:strRef>
              <c:f>'CURVA FINANCIERA'!$B$27:$K$27</c:f>
              <c:strCache>
                <c:ptCount val="10"/>
                <c:pt idx="1">
                  <c:v>SEM 1</c:v>
                </c:pt>
                <c:pt idx="2">
                  <c:v>SEM 2</c:v>
                </c:pt>
                <c:pt idx="3">
                  <c:v>SEM 3</c:v>
                </c:pt>
                <c:pt idx="4">
                  <c:v>SEM 4</c:v>
                </c:pt>
                <c:pt idx="5">
                  <c:v>SEM 5</c:v>
                </c:pt>
                <c:pt idx="6">
                  <c:v>SEM 6</c:v>
                </c:pt>
                <c:pt idx="7">
                  <c:v>SEM 7</c:v>
                </c:pt>
                <c:pt idx="8">
                  <c:v>SEM 8</c:v>
                </c:pt>
                <c:pt idx="9">
                  <c:v>SEM 9</c:v>
                </c:pt>
              </c:strCache>
            </c:strRef>
          </c:cat>
          <c:val>
            <c:numRef>
              <c:f>'CURVA FINANCIERA'!$B$29:$K$29</c:f>
              <c:numCache>
                <c:formatCode>0.00%</c:formatCode>
                <c:ptCount val="10"/>
                <c:pt idx="0" formatCode="0%">
                  <c:v>0</c:v>
                </c:pt>
                <c:pt idx="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777-4AFF-A3DD-F97ADC4544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08431448"/>
        <c:axId val="408438112"/>
      </c:lineChart>
      <c:catAx>
        <c:axId val="408431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prstDash val="solid"/>
            <a:round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VE"/>
          </a:p>
        </c:txPr>
        <c:crossAx val="408438112"/>
        <c:crosses val="autoZero"/>
        <c:auto val="1"/>
        <c:lblAlgn val="ctr"/>
        <c:lblOffset val="100"/>
        <c:noMultiLvlLbl val="0"/>
      </c:catAx>
      <c:valAx>
        <c:axId val="408438112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olid"/>
              <a:round/>
            </a:ln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  <a:prstDash val="solid"/>
          </a:ln>
        </c:spPr>
        <c:txPr>
          <a:bodyPr rot="-60000000" spcFirstLastPara="1" vertOverflow="ellipsis" vert="horz" wrap="square" anchor="ctr" anchorCtr="1"/>
          <a:lstStyle/>
          <a:p>
            <a:pPr>
              <a:defRPr sz="900" b="0" i="0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VE"/>
          </a:p>
        </c:txPr>
        <c:crossAx val="408431448"/>
        <c:crosses val="autoZero"/>
        <c:crossBetween val="between"/>
      </c:valAx>
    </c:plotArea>
    <c:legend>
      <c:legendPos val="b"/>
      <c:overlay val="0"/>
      <c:spPr>
        <a:noFill/>
        <a:ln>
          <a:noFill/>
          <a:prstDash val="solid"/>
        </a:ln>
      </c:spPr>
      <c:txPr>
        <a:bodyPr rot="0" spcFirstLastPara="1" vertOverflow="ellipsis" vert="horz" wrap="square" anchor="ctr" anchorCtr="1"/>
        <a:lstStyle/>
        <a:p>
          <a:pPr>
            <a:defRPr sz="900" b="0" i="0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VE"/>
        </a:p>
      </c:txPr>
    </c:legend>
    <c:plotVisOnly val="1"/>
    <c:dispBlanksAs val="gap"/>
    <c:showDLblsOverMax val="1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prstDash val="solid"/>
      <a:round/>
    </a:ln>
  </c:sp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jpeg"/><Relationship Id="rId13" Type="http://schemas.openxmlformats.org/officeDocument/2006/relationships/image" Target="../media/image54.jpeg"/><Relationship Id="rId18" Type="http://schemas.openxmlformats.org/officeDocument/2006/relationships/image" Target="../media/image59.jpeg"/><Relationship Id="rId26" Type="http://schemas.openxmlformats.org/officeDocument/2006/relationships/image" Target="../media/image67.jpeg"/><Relationship Id="rId3" Type="http://schemas.openxmlformats.org/officeDocument/2006/relationships/image" Target="../media/image44.jpeg"/><Relationship Id="rId21" Type="http://schemas.openxmlformats.org/officeDocument/2006/relationships/image" Target="../media/image62.jpeg"/><Relationship Id="rId7" Type="http://schemas.openxmlformats.org/officeDocument/2006/relationships/image" Target="../media/image48.jpeg"/><Relationship Id="rId12" Type="http://schemas.openxmlformats.org/officeDocument/2006/relationships/image" Target="../media/image53.jpeg"/><Relationship Id="rId17" Type="http://schemas.openxmlformats.org/officeDocument/2006/relationships/image" Target="../media/image58.jpeg"/><Relationship Id="rId25" Type="http://schemas.openxmlformats.org/officeDocument/2006/relationships/image" Target="../media/image66.jpeg"/><Relationship Id="rId2" Type="http://schemas.openxmlformats.org/officeDocument/2006/relationships/image" Target="../media/image2.jpeg"/><Relationship Id="rId16" Type="http://schemas.openxmlformats.org/officeDocument/2006/relationships/image" Target="../media/image57.jpeg"/><Relationship Id="rId20" Type="http://schemas.openxmlformats.org/officeDocument/2006/relationships/image" Target="../media/image61.jpeg"/><Relationship Id="rId29" Type="http://schemas.openxmlformats.org/officeDocument/2006/relationships/image" Target="../media/image70.jpeg"/><Relationship Id="rId1" Type="http://schemas.openxmlformats.org/officeDocument/2006/relationships/image" Target="../media/image1.png"/><Relationship Id="rId6" Type="http://schemas.openxmlformats.org/officeDocument/2006/relationships/image" Target="../media/image47.jpeg"/><Relationship Id="rId11" Type="http://schemas.openxmlformats.org/officeDocument/2006/relationships/image" Target="../media/image52.jpeg"/><Relationship Id="rId24" Type="http://schemas.openxmlformats.org/officeDocument/2006/relationships/image" Target="../media/image65.jpeg"/><Relationship Id="rId5" Type="http://schemas.openxmlformats.org/officeDocument/2006/relationships/image" Target="../media/image46.jpeg"/><Relationship Id="rId15" Type="http://schemas.openxmlformats.org/officeDocument/2006/relationships/image" Target="../media/image56.jpeg"/><Relationship Id="rId23" Type="http://schemas.openxmlformats.org/officeDocument/2006/relationships/image" Target="../media/image64.jpeg"/><Relationship Id="rId28" Type="http://schemas.openxmlformats.org/officeDocument/2006/relationships/image" Target="../media/image69.jpeg"/><Relationship Id="rId10" Type="http://schemas.openxmlformats.org/officeDocument/2006/relationships/image" Target="../media/image51.jpeg"/><Relationship Id="rId19" Type="http://schemas.openxmlformats.org/officeDocument/2006/relationships/image" Target="../media/image60.jpeg"/><Relationship Id="rId4" Type="http://schemas.openxmlformats.org/officeDocument/2006/relationships/image" Target="../media/image45.jpeg"/><Relationship Id="rId9" Type="http://schemas.openxmlformats.org/officeDocument/2006/relationships/image" Target="../media/image50.jpeg"/><Relationship Id="rId14" Type="http://schemas.openxmlformats.org/officeDocument/2006/relationships/image" Target="../media/image55.jpeg"/><Relationship Id="rId22" Type="http://schemas.openxmlformats.org/officeDocument/2006/relationships/image" Target="../media/image63.jpeg"/><Relationship Id="rId27" Type="http://schemas.openxmlformats.org/officeDocument/2006/relationships/image" Target="../media/image6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6.jpeg"/><Relationship Id="rId13" Type="http://schemas.openxmlformats.org/officeDocument/2006/relationships/image" Target="../media/image81.jpeg"/><Relationship Id="rId3" Type="http://schemas.openxmlformats.org/officeDocument/2006/relationships/image" Target="../media/image71.jpeg"/><Relationship Id="rId7" Type="http://schemas.openxmlformats.org/officeDocument/2006/relationships/image" Target="../media/image75.jpeg"/><Relationship Id="rId12" Type="http://schemas.openxmlformats.org/officeDocument/2006/relationships/image" Target="../media/image80.jpeg"/><Relationship Id="rId17" Type="http://schemas.openxmlformats.org/officeDocument/2006/relationships/image" Target="../media/image85.jpeg"/><Relationship Id="rId2" Type="http://schemas.openxmlformats.org/officeDocument/2006/relationships/image" Target="../media/image2.jpeg"/><Relationship Id="rId16" Type="http://schemas.openxmlformats.org/officeDocument/2006/relationships/image" Target="../media/image84.jpeg"/><Relationship Id="rId1" Type="http://schemas.openxmlformats.org/officeDocument/2006/relationships/image" Target="../media/image1.png"/><Relationship Id="rId6" Type="http://schemas.openxmlformats.org/officeDocument/2006/relationships/image" Target="../media/image74.jpeg"/><Relationship Id="rId11" Type="http://schemas.openxmlformats.org/officeDocument/2006/relationships/image" Target="../media/image79.jpeg"/><Relationship Id="rId5" Type="http://schemas.openxmlformats.org/officeDocument/2006/relationships/image" Target="../media/image73.jpeg"/><Relationship Id="rId15" Type="http://schemas.openxmlformats.org/officeDocument/2006/relationships/image" Target="../media/image83.jpeg"/><Relationship Id="rId10" Type="http://schemas.openxmlformats.org/officeDocument/2006/relationships/image" Target="../media/image78.jpeg"/><Relationship Id="rId4" Type="http://schemas.openxmlformats.org/officeDocument/2006/relationships/image" Target="../media/image72.jpeg"/><Relationship Id="rId9" Type="http://schemas.openxmlformats.org/officeDocument/2006/relationships/image" Target="../media/image77.jpeg"/><Relationship Id="rId14" Type="http://schemas.openxmlformats.org/officeDocument/2006/relationships/image" Target="../media/image82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2.jpeg"/><Relationship Id="rId3" Type="http://schemas.openxmlformats.org/officeDocument/2006/relationships/image" Target="../media/image87.jpeg"/><Relationship Id="rId7" Type="http://schemas.openxmlformats.org/officeDocument/2006/relationships/image" Target="../media/image91.jpeg"/><Relationship Id="rId2" Type="http://schemas.openxmlformats.org/officeDocument/2006/relationships/image" Target="../media/image86.jpeg"/><Relationship Id="rId1" Type="http://schemas.openxmlformats.org/officeDocument/2006/relationships/image" Target="../media/image1.png"/><Relationship Id="rId6" Type="http://schemas.openxmlformats.org/officeDocument/2006/relationships/image" Target="../media/image90.jpeg"/><Relationship Id="rId5" Type="http://schemas.openxmlformats.org/officeDocument/2006/relationships/image" Target="../media/image89.jpeg"/><Relationship Id="rId10" Type="http://schemas.openxmlformats.org/officeDocument/2006/relationships/image" Target="../media/image2.jpeg"/><Relationship Id="rId4" Type="http://schemas.openxmlformats.org/officeDocument/2006/relationships/image" Target="../media/image88.jpeg"/><Relationship Id="rId9" Type="http://schemas.openxmlformats.org/officeDocument/2006/relationships/image" Target="../media/image93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jpeg"/><Relationship Id="rId13" Type="http://schemas.openxmlformats.org/officeDocument/2006/relationships/image" Target="../media/image104.jpeg"/><Relationship Id="rId3" Type="http://schemas.openxmlformats.org/officeDocument/2006/relationships/image" Target="../media/image94.jpeg"/><Relationship Id="rId7" Type="http://schemas.openxmlformats.org/officeDocument/2006/relationships/image" Target="../media/image98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" Type="http://schemas.openxmlformats.org/officeDocument/2006/relationships/image" Target="../media/image2.jpeg"/><Relationship Id="rId16" Type="http://schemas.openxmlformats.org/officeDocument/2006/relationships/image" Target="../media/image107.jpeg"/><Relationship Id="rId1" Type="http://schemas.openxmlformats.org/officeDocument/2006/relationships/image" Target="../media/image1.png"/><Relationship Id="rId6" Type="http://schemas.openxmlformats.org/officeDocument/2006/relationships/image" Target="../media/image97.jpeg"/><Relationship Id="rId11" Type="http://schemas.openxmlformats.org/officeDocument/2006/relationships/image" Target="../media/image102.jpeg"/><Relationship Id="rId5" Type="http://schemas.openxmlformats.org/officeDocument/2006/relationships/image" Target="../media/image96.jpeg"/><Relationship Id="rId15" Type="http://schemas.openxmlformats.org/officeDocument/2006/relationships/image" Target="../media/image106.jpeg"/><Relationship Id="rId10" Type="http://schemas.openxmlformats.org/officeDocument/2006/relationships/image" Target="../media/image101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9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jpeg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67235</xdr:colOff>
      <xdr:row>1</xdr:row>
      <xdr:rowOff>67234</xdr:rowOff>
    </xdr:from>
    <xdr:to>
      <xdr:col>1</xdr:col>
      <xdr:colOff>1255059</xdr:colOff>
      <xdr:row>3</xdr:row>
      <xdr:rowOff>209928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7235" y="67234"/>
          <a:ext cx="1479177" cy="478870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7</xdr:col>
      <xdr:colOff>364191</xdr:colOff>
      <xdr:row>1</xdr:row>
      <xdr:rowOff>57952</xdr:rowOff>
    </xdr:from>
    <xdr:ext cx="1190625" cy="457200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83338" y="57952"/>
          <a:ext cx="1190625" cy="457200"/>
        </a:xfrm>
        <a:prstGeom prst="rect">
          <a:avLst/>
        </a:prstGeom>
        <a:noFill/>
        <a:ln>
          <a:noFill/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1</xdr:row>
      <xdr:rowOff>67235</xdr:rowOff>
    </xdr:from>
    <xdr:to>
      <xdr:col>1</xdr:col>
      <xdr:colOff>1243853</xdr:colOff>
      <xdr:row>3</xdr:row>
      <xdr:rowOff>209929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6029" y="67235"/>
          <a:ext cx="1479177" cy="478870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7</xdr:col>
      <xdr:colOff>397809</xdr:colOff>
      <xdr:row>1</xdr:row>
      <xdr:rowOff>57952</xdr:rowOff>
    </xdr:from>
    <xdr:ext cx="1190625" cy="491136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510868" y="57952"/>
          <a:ext cx="1190625" cy="491136"/>
        </a:xfrm>
        <a:prstGeom prst="rect">
          <a:avLst/>
        </a:prstGeom>
        <a:noFill/>
        <a:ln>
          <a:noFill/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44823</xdr:colOff>
      <xdr:row>1</xdr:row>
      <xdr:rowOff>67235</xdr:rowOff>
    </xdr:from>
    <xdr:to>
      <xdr:col>1</xdr:col>
      <xdr:colOff>1232647</xdr:colOff>
      <xdr:row>3</xdr:row>
      <xdr:rowOff>209929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4823" y="67235"/>
          <a:ext cx="1479177" cy="478870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7</xdr:col>
      <xdr:colOff>301459</xdr:colOff>
      <xdr:row>1</xdr:row>
      <xdr:rowOff>85165</xdr:rowOff>
    </xdr:from>
    <xdr:ext cx="1190625" cy="457200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324871" y="85165"/>
          <a:ext cx="1190625" cy="457200"/>
        </a:xfrm>
        <a:prstGeom prst="rect">
          <a:avLst/>
        </a:prstGeom>
        <a:noFill/>
        <a:ln>
          <a:noFill/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67234</xdr:colOff>
      <xdr:row>1</xdr:row>
      <xdr:rowOff>55545</xdr:rowOff>
    </xdr:from>
    <xdr:to>
      <xdr:col>1</xdr:col>
      <xdr:colOff>1255058</xdr:colOff>
      <xdr:row>3</xdr:row>
      <xdr:rowOff>198239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7234" y="55545"/>
          <a:ext cx="1479177" cy="47887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937846</xdr:colOff>
      <xdr:row>33</xdr:row>
      <xdr:rowOff>58616</xdr:rowOff>
    </xdr:from>
    <xdr:to>
      <xdr:col>1</xdr:col>
      <xdr:colOff>2079188</xdr:colOff>
      <xdr:row>36</xdr:row>
      <xdr:rowOff>460087</xdr:rowOff>
    </xdr:to>
    <xdr:pic>
      <xdr:nvPicPr>
        <xdr:cNvPr id="5" name="Image 5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230923" y="11114943"/>
          <a:ext cx="1141342" cy="184703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0</xdr:col>
      <xdr:colOff>43963</xdr:colOff>
      <xdr:row>33</xdr:row>
      <xdr:rowOff>58616</xdr:rowOff>
    </xdr:from>
    <xdr:to>
      <xdr:col>1</xdr:col>
      <xdr:colOff>893952</xdr:colOff>
      <xdr:row>36</xdr:row>
      <xdr:rowOff>460087</xdr:rowOff>
    </xdr:to>
    <xdr:pic>
      <xdr:nvPicPr>
        <xdr:cNvPr id="6" name="Image 6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963" y="11114943"/>
          <a:ext cx="1141342" cy="184703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930088</xdr:colOff>
      <xdr:row>33</xdr:row>
      <xdr:rowOff>58616</xdr:rowOff>
    </xdr:from>
    <xdr:to>
      <xdr:col>4</xdr:col>
      <xdr:colOff>936117</xdr:colOff>
      <xdr:row>36</xdr:row>
      <xdr:rowOff>460087</xdr:rowOff>
    </xdr:to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818529" y="11130028"/>
          <a:ext cx="1193853" cy="184703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7</xdr:col>
      <xdr:colOff>304227</xdr:colOff>
      <xdr:row>33</xdr:row>
      <xdr:rowOff>55067</xdr:rowOff>
    </xdr:from>
    <xdr:to>
      <xdr:col>8</xdr:col>
      <xdr:colOff>862002</xdr:colOff>
      <xdr:row>36</xdr:row>
      <xdr:rowOff>459441</xdr:rowOff>
    </xdr:to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529345" y="11126479"/>
          <a:ext cx="1185304" cy="1849933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2132133</xdr:colOff>
      <xdr:row>33</xdr:row>
      <xdr:rowOff>58615</xdr:rowOff>
    </xdr:from>
    <xdr:to>
      <xdr:col>2</xdr:col>
      <xdr:colOff>864210</xdr:colOff>
      <xdr:row>36</xdr:row>
      <xdr:rowOff>460086</xdr:rowOff>
    </xdr:to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425210" y="11114942"/>
          <a:ext cx="1141342" cy="184703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4</xdr:col>
      <xdr:colOff>986585</xdr:colOff>
      <xdr:row>33</xdr:row>
      <xdr:rowOff>56029</xdr:rowOff>
    </xdr:from>
    <xdr:to>
      <xdr:col>5</xdr:col>
      <xdr:colOff>978397</xdr:colOff>
      <xdr:row>36</xdr:row>
      <xdr:rowOff>459441</xdr:rowOff>
    </xdr:to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62850" y="11127441"/>
          <a:ext cx="1179635" cy="1848971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5</xdr:col>
      <xdr:colOff>1023220</xdr:colOff>
      <xdr:row>33</xdr:row>
      <xdr:rowOff>55067</xdr:rowOff>
    </xdr:from>
    <xdr:to>
      <xdr:col>7</xdr:col>
      <xdr:colOff>247492</xdr:colOff>
      <xdr:row>36</xdr:row>
      <xdr:rowOff>459442</xdr:rowOff>
    </xdr:to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287308" y="11126479"/>
          <a:ext cx="1185302" cy="1849934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</xdr:col>
      <xdr:colOff>904874</xdr:colOff>
      <xdr:row>33</xdr:row>
      <xdr:rowOff>57979</xdr:rowOff>
    </xdr:from>
    <xdr:to>
      <xdr:col>3</xdr:col>
      <xdr:colOff>874059</xdr:colOff>
      <xdr:row>36</xdr:row>
      <xdr:rowOff>459441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605492" y="11129391"/>
          <a:ext cx="1157008" cy="1847021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7</xdr:col>
      <xdr:colOff>250297</xdr:colOff>
      <xdr:row>1</xdr:row>
      <xdr:rowOff>44824</xdr:rowOff>
    </xdr:from>
    <xdr:ext cx="1190625" cy="511149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8128032" y="44824"/>
          <a:ext cx="1190625" cy="511149"/>
        </a:xfrm>
        <a:prstGeom prst="rect">
          <a:avLst/>
        </a:prstGeom>
        <a:noFill/>
        <a:ln>
          <a:noFill/>
          <a:prstDash val="solid"/>
        </a:ln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32459</xdr:colOff>
      <xdr:row>1</xdr:row>
      <xdr:rowOff>44822</xdr:rowOff>
    </xdr:from>
    <xdr:to>
      <xdr:col>1</xdr:col>
      <xdr:colOff>1220283</xdr:colOff>
      <xdr:row>3</xdr:row>
      <xdr:rowOff>229913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2459" y="44822"/>
          <a:ext cx="1483427" cy="526677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7</xdr:col>
      <xdr:colOff>310709</xdr:colOff>
      <xdr:row>1</xdr:row>
      <xdr:rowOff>70835</xdr:rowOff>
    </xdr:from>
    <xdr:ext cx="1190625" cy="492382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204035" y="70835"/>
          <a:ext cx="1190625" cy="492382"/>
        </a:xfrm>
        <a:prstGeom prst="rect">
          <a:avLst/>
        </a:prstGeom>
        <a:noFill/>
        <a:ln>
          <a:noFill/>
          <a:prstDash val="solid"/>
        </a:ln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78442</xdr:colOff>
      <xdr:row>1</xdr:row>
      <xdr:rowOff>56029</xdr:rowOff>
    </xdr:from>
    <xdr:to>
      <xdr:col>1</xdr:col>
      <xdr:colOff>1266266</xdr:colOff>
      <xdr:row>3</xdr:row>
      <xdr:rowOff>198723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8442" y="56029"/>
          <a:ext cx="1479177" cy="478870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7</xdr:col>
      <xdr:colOff>311830</xdr:colOff>
      <xdr:row>1</xdr:row>
      <xdr:rowOff>98773</xdr:rowOff>
    </xdr:from>
    <xdr:ext cx="1190625" cy="457200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189565" y="98773"/>
          <a:ext cx="1190625" cy="457200"/>
        </a:xfrm>
        <a:prstGeom prst="rect">
          <a:avLst/>
        </a:prstGeom>
        <a:noFill/>
        <a:ln>
          <a:noFill/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1141342" cy="184703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44823</xdr:colOff>
      <xdr:row>1</xdr:row>
      <xdr:rowOff>67235</xdr:rowOff>
    </xdr:from>
    <xdr:to>
      <xdr:col>1</xdr:col>
      <xdr:colOff>1266265</xdr:colOff>
      <xdr:row>3</xdr:row>
      <xdr:rowOff>221134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4823" y="67235"/>
          <a:ext cx="1479177" cy="478870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7</xdr:col>
      <xdr:colOff>290254</xdr:colOff>
      <xdr:row>1</xdr:row>
      <xdr:rowOff>73959</xdr:rowOff>
    </xdr:from>
    <xdr:ext cx="1190625" cy="457200"/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53129" y="73959"/>
          <a:ext cx="1190625" cy="457200"/>
        </a:xfrm>
        <a:prstGeom prst="rect">
          <a:avLst/>
        </a:prstGeom>
        <a:noFill/>
        <a:ln>
          <a:noFill/>
          <a:prstDash val="solid"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103452</xdr:colOff>
      <xdr:row>0</xdr:row>
      <xdr:rowOff>145676</xdr:rowOff>
    </xdr:from>
    <xdr:to>
      <xdr:col>16</xdr:col>
      <xdr:colOff>295154</xdr:colOff>
      <xdr:row>2</xdr:row>
      <xdr:rowOff>270076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776805" y="145676"/>
          <a:ext cx="2645791" cy="684694"/>
        </a:xfrm>
        <a:prstGeom prst="rect">
          <a:avLst/>
        </a:prstGeom>
        <a:noFill/>
        <a:ln>
          <a:noFill/>
          <a:prstDash val="solid"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234950</xdr:colOff>
      <xdr:row>6</xdr:row>
      <xdr:rowOff>19050</xdr:rowOff>
    </xdr:from>
    <xdr:to>
      <xdr:col>11</xdr:col>
      <xdr:colOff>0</xdr:colOff>
      <xdr:row>25</xdr:row>
      <xdr:rowOff>82550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0</xdr:col>
      <xdr:colOff>158750</xdr:colOff>
      <xdr:row>1</xdr:row>
      <xdr:rowOff>31750</xdr:rowOff>
    </xdr:from>
    <xdr:ext cx="1285875" cy="486255"/>
    <xdr:pic>
      <xdr:nvPicPr>
        <xdr:cNvPr id="3" name="image2.jpe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58750" y="193675"/>
          <a:ext cx="1285875" cy="486255"/>
        </a:xfrm>
        <a:prstGeom prst="rect">
          <a:avLst/>
        </a:prstGeom>
        <a:ln>
          <a:prstDash val="solid"/>
        </a:ln>
      </xdr:spPr>
    </xdr:pic>
    <xdr:clientData/>
  </xdr:one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B0F0"/>
  </sheetPr>
  <dimension ref="A1:I45"/>
  <sheetViews>
    <sheetView showZeros="0" view="pageBreakPreview" topLeftCell="A28" zoomScale="85" zoomScaleNormal="71" zoomScaleSheetLayoutView="85" workbookViewId="0">
      <selection activeCell="B26" sqref="B26:F26"/>
    </sheetView>
  </sheetViews>
  <sheetFormatPr defaultColWidth="12" defaultRowHeight="12.75" x14ac:dyDescent="0.2"/>
  <cols>
    <col min="1" max="1" width="5.1640625" style="23" customWidth="1"/>
    <col min="2" max="2" width="36" style="23" customWidth="1"/>
    <col min="3" max="3" width="20.5" style="23" customWidth="1"/>
    <col min="4" max="4" width="16.6640625" style="23" customWidth="1"/>
    <col min="5" max="5" width="22.1640625" style="23" customWidth="1"/>
    <col min="6" max="6" width="17.5" style="23" customWidth="1"/>
    <col min="7" max="7" width="13.5" style="23" customWidth="1"/>
    <col min="8" max="8" width="12.6640625" style="23" customWidth="1"/>
    <col min="9" max="9" width="15.6640625" style="23" customWidth="1"/>
    <col min="10" max="255" width="10.6640625" style="23" customWidth="1"/>
    <col min="256" max="369" width="12" style="23" customWidth="1"/>
    <col min="370" max="16384" width="12" style="23"/>
  </cols>
  <sheetData>
    <row r="1" spans="1:9" ht="13.5" hidden="1" customHeight="1" thickBot="1" x14ac:dyDescent="0.25">
      <c r="A1" s="22"/>
      <c r="B1" s="22"/>
      <c r="C1" s="22"/>
      <c r="D1" s="22"/>
      <c r="E1" s="22"/>
      <c r="F1" s="22"/>
      <c r="G1" s="22"/>
      <c r="H1" s="22"/>
      <c r="I1" s="22"/>
    </row>
    <row r="2" spans="1:9" ht="13.5" customHeight="1" thickTop="1" thickBot="1" x14ac:dyDescent="0.25">
      <c r="A2" s="182"/>
      <c r="B2" s="183"/>
      <c r="C2" s="183"/>
      <c r="D2" s="183"/>
      <c r="E2" s="183"/>
      <c r="F2" s="183"/>
      <c r="G2" s="183"/>
      <c r="H2" s="183"/>
      <c r="I2" s="184"/>
    </row>
    <row r="3" spans="1:9" ht="13.5" customHeight="1" thickTop="1" x14ac:dyDescent="0.2">
      <c r="A3" s="185"/>
      <c r="B3" s="132"/>
      <c r="C3" s="132"/>
      <c r="D3" s="132"/>
      <c r="E3" s="132"/>
      <c r="F3" s="132"/>
      <c r="G3" s="132"/>
      <c r="H3" s="132"/>
      <c r="I3" s="159"/>
    </row>
    <row r="4" spans="1:9" ht="20.25" customHeight="1" thickBot="1" x14ac:dyDescent="0.25">
      <c r="A4" s="186"/>
      <c r="B4" s="187"/>
      <c r="C4" s="187"/>
      <c r="D4" s="187"/>
      <c r="E4" s="187"/>
      <c r="F4" s="187"/>
      <c r="G4" s="187"/>
      <c r="H4" s="187"/>
      <c r="I4" s="188"/>
    </row>
    <row r="5" spans="1:9" ht="24.75" customHeight="1" thickTop="1" thickBot="1" x14ac:dyDescent="0.25">
      <c r="A5" s="168" t="s">
        <v>0</v>
      </c>
      <c r="B5" s="169"/>
      <c r="C5" s="169"/>
      <c r="D5" s="169"/>
      <c r="E5" s="169"/>
      <c r="F5" s="169"/>
      <c r="G5" s="169"/>
      <c r="H5" s="169"/>
      <c r="I5" s="170"/>
    </row>
    <row r="6" spans="1:9" ht="58.5" customHeight="1" thickTop="1" x14ac:dyDescent="0.2">
      <c r="A6" s="153" t="s">
        <v>1</v>
      </c>
      <c r="B6" s="154"/>
      <c r="C6" s="176" t="s">
        <v>2</v>
      </c>
      <c r="D6" s="166"/>
      <c r="E6" s="166"/>
      <c r="F6" s="154"/>
      <c r="G6" s="180" t="s">
        <v>3</v>
      </c>
      <c r="H6" s="181"/>
      <c r="I6" s="123" t="s">
        <v>4</v>
      </c>
    </row>
    <row r="7" spans="1:9" ht="32.25" customHeight="1" thickBot="1" x14ac:dyDescent="0.25">
      <c r="A7" s="125" t="s">
        <v>5</v>
      </c>
      <c r="B7" s="126"/>
      <c r="C7" s="126"/>
      <c r="D7" s="126"/>
      <c r="E7" s="126"/>
      <c r="F7" s="126"/>
      <c r="G7" s="126"/>
      <c r="H7" s="126"/>
      <c r="I7" s="127"/>
    </row>
    <row r="8" spans="1:9" ht="15.75" customHeight="1" thickBot="1" x14ac:dyDescent="0.25">
      <c r="A8" s="177" t="s">
        <v>6</v>
      </c>
      <c r="B8" s="135"/>
      <c r="C8" s="135"/>
      <c r="D8" s="135"/>
      <c r="E8" s="135"/>
      <c r="F8" s="135"/>
      <c r="G8" s="135"/>
      <c r="H8" s="135"/>
      <c r="I8" s="178"/>
    </row>
    <row r="9" spans="1:9" ht="18.75" customHeight="1" x14ac:dyDescent="0.2">
      <c r="A9" s="165" t="s">
        <v>7</v>
      </c>
      <c r="B9" s="166"/>
      <c r="C9" s="166"/>
      <c r="D9" s="166"/>
      <c r="E9" s="190" t="s">
        <v>8</v>
      </c>
      <c r="F9" s="163"/>
      <c r="G9" s="163"/>
      <c r="H9" s="163"/>
      <c r="I9" s="191"/>
    </row>
    <row r="10" spans="1:9" ht="33.75" customHeight="1" x14ac:dyDescent="0.2">
      <c r="A10" s="192" t="s">
        <v>9</v>
      </c>
      <c r="B10" s="166"/>
      <c r="C10" s="154"/>
      <c r="D10" s="41" t="s">
        <v>10</v>
      </c>
      <c r="E10" s="42" t="s">
        <v>11</v>
      </c>
      <c r="F10" s="43" t="s">
        <v>10</v>
      </c>
      <c r="G10" s="173" t="s">
        <v>12</v>
      </c>
      <c r="H10" s="129"/>
      <c r="I10" s="44" t="s">
        <v>10</v>
      </c>
    </row>
    <row r="11" spans="1:9" ht="42" customHeight="1" x14ac:dyDescent="0.2">
      <c r="A11" s="202" t="s">
        <v>13</v>
      </c>
      <c r="B11" s="143"/>
      <c r="C11" s="129"/>
      <c r="D11" s="45">
        <v>1</v>
      </c>
      <c r="E11" s="46" t="s">
        <v>14</v>
      </c>
      <c r="F11" s="47">
        <v>1</v>
      </c>
      <c r="G11" s="130" t="s">
        <v>15</v>
      </c>
      <c r="H11" s="129"/>
      <c r="I11" s="48">
        <v>1</v>
      </c>
    </row>
    <row r="12" spans="1:9" ht="41.25" customHeight="1" x14ac:dyDescent="0.2">
      <c r="A12" s="142" t="s">
        <v>16</v>
      </c>
      <c r="B12" s="143"/>
      <c r="C12" s="129"/>
      <c r="D12" s="45">
        <v>1</v>
      </c>
      <c r="E12" s="49"/>
      <c r="F12" s="24"/>
      <c r="G12" s="130" t="s">
        <v>17</v>
      </c>
      <c r="H12" s="129"/>
      <c r="I12" s="48">
        <v>1</v>
      </c>
    </row>
    <row r="13" spans="1:9" ht="24" customHeight="1" x14ac:dyDescent="0.2">
      <c r="A13" s="142" t="s">
        <v>18</v>
      </c>
      <c r="B13" s="143"/>
      <c r="C13" s="129"/>
      <c r="D13" s="45">
        <v>1</v>
      </c>
      <c r="E13" s="49"/>
      <c r="F13" s="24"/>
      <c r="G13" s="128"/>
      <c r="H13" s="129"/>
      <c r="I13" s="48"/>
    </row>
    <row r="14" spans="1:9" ht="36" customHeight="1" x14ac:dyDescent="0.2">
      <c r="A14" s="142" t="s">
        <v>19</v>
      </c>
      <c r="B14" s="143"/>
      <c r="C14" s="129"/>
      <c r="D14" s="45">
        <v>1</v>
      </c>
      <c r="E14" s="49"/>
      <c r="F14" s="24"/>
      <c r="G14" s="128"/>
      <c r="H14" s="129"/>
      <c r="I14" s="48"/>
    </row>
    <row r="15" spans="1:9" ht="21.75" customHeight="1" x14ac:dyDescent="0.2">
      <c r="A15" s="142" t="s">
        <v>20</v>
      </c>
      <c r="B15" s="143"/>
      <c r="C15" s="129"/>
      <c r="D15" s="45">
        <v>1</v>
      </c>
      <c r="E15" s="49"/>
      <c r="F15" s="24"/>
      <c r="G15" s="128"/>
      <c r="H15" s="129"/>
      <c r="I15" s="48"/>
    </row>
    <row r="16" spans="1:9" ht="24" customHeight="1" x14ac:dyDescent="0.2">
      <c r="A16" s="142" t="s">
        <v>21</v>
      </c>
      <c r="B16" s="143"/>
      <c r="C16" s="129"/>
      <c r="D16" s="45">
        <v>1</v>
      </c>
      <c r="E16" s="49"/>
      <c r="F16" s="24"/>
      <c r="G16" s="128"/>
      <c r="H16" s="129"/>
      <c r="I16" s="48"/>
    </row>
    <row r="17" spans="1:9" ht="21.75" customHeight="1" x14ac:dyDescent="0.2">
      <c r="A17" s="142" t="s">
        <v>22</v>
      </c>
      <c r="B17" s="143"/>
      <c r="C17" s="129"/>
      <c r="D17" s="45">
        <v>1</v>
      </c>
      <c r="E17" s="49"/>
      <c r="F17" s="24"/>
      <c r="G17" s="128"/>
      <c r="H17" s="129"/>
      <c r="I17" s="48"/>
    </row>
    <row r="18" spans="1:9" ht="27.75" customHeight="1" x14ac:dyDescent="0.2">
      <c r="A18" s="142" t="s">
        <v>23</v>
      </c>
      <c r="B18" s="143"/>
      <c r="C18" s="129"/>
      <c r="D18" s="45">
        <v>1</v>
      </c>
      <c r="E18" s="49"/>
      <c r="F18" s="24"/>
      <c r="G18" s="128"/>
      <c r="H18" s="129"/>
      <c r="I18" s="48"/>
    </row>
    <row r="19" spans="1:9" ht="30" customHeight="1" x14ac:dyDescent="0.2">
      <c r="A19" s="142" t="s">
        <v>24</v>
      </c>
      <c r="B19" s="143"/>
      <c r="C19" s="129"/>
      <c r="D19" s="45">
        <v>1</v>
      </c>
      <c r="E19" s="49"/>
      <c r="F19" s="24"/>
      <c r="G19" s="128"/>
      <c r="H19" s="129"/>
      <c r="I19" s="48"/>
    </row>
    <row r="20" spans="1:9" ht="27.75" customHeight="1" x14ac:dyDescent="0.2">
      <c r="A20" s="145" t="s">
        <v>25</v>
      </c>
      <c r="B20" s="143"/>
      <c r="C20" s="129"/>
      <c r="D20" s="45">
        <v>1</v>
      </c>
      <c r="E20" s="49"/>
      <c r="F20" s="24"/>
      <c r="G20" s="128"/>
      <c r="H20" s="129"/>
      <c r="I20" s="48"/>
    </row>
    <row r="21" spans="1:9" ht="27.75" customHeight="1" x14ac:dyDescent="0.2">
      <c r="A21" s="145" t="s">
        <v>26</v>
      </c>
      <c r="B21" s="143"/>
      <c r="C21" s="129"/>
      <c r="D21" s="45">
        <v>1</v>
      </c>
      <c r="E21" s="49"/>
      <c r="F21" s="24"/>
      <c r="G21" s="128"/>
      <c r="H21" s="129"/>
      <c r="I21" s="48"/>
    </row>
    <row r="22" spans="1:9" ht="25.5" customHeight="1" x14ac:dyDescent="0.2">
      <c r="A22" s="175" t="s">
        <v>27</v>
      </c>
      <c r="B22" s="143"/>
      <c r="C22" s="129"/>
      <c r="D22" s="50">
        <f>SUM(D11:D21)</f>
        <v>11</v>
      </c>
      <c r="E22" s="51"/>
      <c r="F22" s="52">
        <f>SUM(F11:F21)</f>
        <v>1</v>
      </c>
      <c r="G22" s="205"/>
      <c r="H22" s="129"/>
      <c r="I22" s="44">
        <f>SUM(I11:I21)</f>
        <v>2</v>
      </c>
    </row>
    <row r="23" spans="1:9" ht="25.5" customHeight="1" thickBot="1" x14ac:dyDescent="0.25">
      <c r="A23" s="171" t="s">
        <v>28</v>
      </c>
      <c r="B23" s="126"/>
      <c r="C23" s="127"/>
      <c r="D23" s="53">
        <f>D22*8</f>
        <v>88</v>
      </c>
      <c r="E23" s="54"/>
      <c r="F23" s="55">
        <f>F22*8</f>
        <v>8</v>
      </c>
      <c r="G23" s="146">
        <v>0</v>
      </c>
      <c r="H23" s="147"/>
      <c r="I23" s="56">
        <f>I22*8</f>
        <v>16</v>
      </c>
    </row>
    <row r="24" spans="1:9" ht="21.75" customHeight="1" x14ac:dyDescent="0.2">
      <c r="A24" s="137" t="s">
        <v>29</v>
      </c>
      <c r="B24" s="148" t="s">
        <v>30</v>
      </c>
      <c r="C24" s="149"/>
      <c r="D24" s="149"/>
      <c r="E24" s="149"/>
      <c r="F24" s="150"/>
      <c r="G24" s="162" t="s">
        <v>31</v>
      </c>
      <c r="H24" s="163"/>
      <c r="I24" s="164"/>
    </row>
    <row r="25" spans="1:9" ht="21.75" customHeight="1" thickBot="1" x14ac:dyDescent="0.25">
      <c r="A25" s="138"/>
      <c r="B25" s="138"/>
      <c r="C25" s="151"/>
      <c r="D25" s="151"/>
      <c r="E25" s="151"/>
      <c r="F25" s="140"/>
      <c r="G25" s="204" t="s">
        <v>32</v>
      </c>
      <c r="H25" s="147"/>
      <c r="I25" s="25" t="s">
        <v>10</v>
      </c>
    </row>
    <row r="26" spans="1:9" ht="58.5" customHeight="1" x14ac:dyDescent="0.2">
      <c r="A26" s="31">
        <v>1</v>
      </c>
      <c r="B26" s="206" t="s">
        <v>33</v>
      </c>
      <c r="C26" s="132"/>
      <c r="D26" s="132"/>
      <c r="E26" s="132"/>
      <c r="F26" s="132"/>
      <c r="G26" s="179" t="s">
        <v>34</v>
      </c>
      <c r="H26" s="129"/>
      <c r="I26" s="67">
        <v>8</v>
      </c>
    </row>
    <row r="27" spans="1:9" ht="26.25" customHeight="1" x14ac:dyDescent="0.2">
      <c r="A27" s="31">
        <v>2</v>
      </c>
      <c r="B27" s="155" t="s">
        <v>35</v>
      </c>
      <c r="C27" s="143"/>
      <c r="D27" s="143"/>
      <c r="E27" s="143"/>
      <c r="F27" s="143"/>
      <c r="G27" s="141"/>
      <c r="H27" s="129"/>
      <c r="I27" s="26"/>
    </row>
    <row r="28" spans="1:9" ht="23.25" customHeight="1" x14ac:dyDescent="0.2">
      <c r="A28" s="31">
        <v>3</v>
      </c>
      <c r="B28" s="144" t="s">
        <v>36</v>
      </c>
      <c r="C28" s="143"/>
      <c r="D28" s="143"/>
      <c r="E28" s="143"/>
      <c r="F28" s="143"/>
      <c r="G28" s="179"/>
      <c r="H28" s="129"/>
      <c r="I28" s="32"/>
    </row>
    <row r="29" spans="1:9" ht="27" customHeight="1" x14ac:dyDescent="0.2">
      <c r="A29" s="31">
        <v>4</v>
      </c>
      <c r="B29" s="144" t="s">
        <v>37</v>
      </c>
      <c r="C29" s="143"/>
      <c r="D29" s="143"/>
      <c r="E29" s="143"/>
      <c r="F29" s="143"/>
      <c r="G29" s="128"/>
      <c r="H29" s="129"/>
      <c r="I29" s="26"/>
    </row>
    <row r="30" spans="1:9" ht="20.25" customHeight="1" x14ac:dyDescent="0.2">
      <c r="A30" s="31"/>
      <c r="B30" s="144"/>
      <c r="C30" s="143"/>
      <c r="D30" s="143"/>
      <c r="E30" s="143"/>
      <c r="F30" s="143"/>
      <c r="G30" s="141"/>
      <c r="H30" s="129"/>
      <c r="I30" s="26"/>
    </row>
    <row r="31" spans="1:9" ht="20.25" customHeight="1" x14ac:dyDescent="0.2">
      <c r="A31" s="31"/>
      <c r="B31" s="144"/>
      <c r="C31" s="143"/>
      <c r="D31" s="143"/>
      <c r="E31" s="143"/>
      <c r="F31" s="143"/>
      <c r="G31" s="141"/>
      <c r="H31" s="129"/>
      <c r="I31" s="26"/>
    </row>
    <row r="32" spans="1:9" ht="20.25" customHeight="1" thickBot="1" x14ac:dyDescent="0.25">
      <c r="A32" s="31"/>
      <c r="B32" s="144"/>
      <c r="C32" s="143"/>
      <c r="D32" s="143"/>
      <c r="E32" s="143"/>
      <c r="F32" s="143"/>
      <c r="G32" s="203"/>
      <c r="H32" s="154"/>
      <c r="I32" s="27"/>
    </row>
    <row r="33" spans="1:9" ht="21.75" customHeight="1" thickBot="1" x14ac:dyDescent="0.25">
      <c r="A33" s="167" t="s">
        <v>38</v>
      </c>
      <c r="B33" s="135"/>
      <c r="C33" s="135"/>
      <c r="D33" s="135"/>
      <c r="E33" s="135"/>
      <c r="F33" s="135"/>
      <c r="G33" s="135"/>
      <c r="H33" s="135"/>
      <c r="I33" s="136"/>
    </row>
    <row r="34" spans="1:9" ht="34.5" customHeight="1" x14ac:dyDescent="0.2">
      <c r="A34" s="156"/>
      <c r="B34" s="149"/>
      <c r="C34" s="149"/>
      <c r="D34" s="149"/>
      <c r="E34" s="149"/>
      <c r="F34" s="149"/>
      <c r="G34" s="149"/>
      <c r="H34" s="149"/>
      <c r="I34" s="157"/>
    </row>
    <row r="35" spans="1:9" ht="34.5" customHeight="1" x14ac:dyDescent="0.2">
      <c r="A35" s="158"/>
      <c r="B35" s="132"/>
      <c r="C35" s="132"/>
      <c r="D35" s="132"/>
      <c r="E35" s="132"/>
      <c r="F35" s="132"/>
      <c r="G35" s="132"/>
      <c r="H35" s="132"/>
      <c r="I35" s="159"/>
    </row>
    <row r="36" spans="1:9" ht="34.5" customHeight="1" x14ac:dyDescent="0.2">
      <c r="A36" s="158"/>
      <c r="B36" s="132"/>
      <c r="C36" s="132"/>
      <c r="D36" s="132"/>
      <c r="E36" s="132"/>
      <c r="F36" s="132"/>
      <c r="G36" s="132"/>
      <c r="H36" s="132"/>
      <c r="I36" s="159"/>
    </row>
    <row r="37" spans="1:9" ht="34.5" customHeight="1" thickBot="1" x14ac:dyDescent="0.25">
      <c r="A37" s="160"/>
      <c r="B37" s="151"/>
      <c r="C37" s="151"/>
      <c r="D37" s="151"/>
      <c r="E37" s="151"/>
      <c r="F37" s="151"/>
      <c r="G37" s="151"/>
      <c r="H37" s="151"/>
      <c r="I37" s="161"/>
    </row>
    <row r="38" spans="1:9" ht="19.5" customHeight="1" thickBot="1" x14ac:dyDescent="0.25">
      <c r="A38" s="189" t="s">
        <v>39</v>
      </c>
      <c r="B38" s="149"/>
      <c r="C38" s="149"/>
      <c r="D38" s="149"/>
      <c r="E38" s="149"/>
      <c r="F38" s="149"/>
      <c r="G38" s="149"/>
      <c r="H38" s="149"/>
      <c r="I38" s="150"/>
    </row>
    <row r="39" spans="1:9" ht="19.5" customHeight="1" x14ac:dyDescent="0.2">
      <c r="A39" s="198"/>
      <c r="B39" s="149"/>
      <c r="C39" s="149"/>
      <c r="D39" s="149"/>
      <c r="E39" s="149"/>
      <c r="F39" s="149"/>
      <c r="G39" s="149"/>
      <c r="H39" s="149"/>
      <c r="I39" s="150"/>
    </row>
    <row r="40" spans="1:9" ht="18" customHeight="1" thickBot="1" x14ac:dyDescent="0.25">
      <c r="A40" s="195"/>
      <c r="B40" s="196"/>
      <c r="C40" s="196"/>
      <c r="D40" s="196"/>
      <c r="E40" s="196"/>
      <c r="F40" s="196"/>
      <c r="G40" s="196"/>
      <c r="H40" s="196"/>
      <c r="I40" s="197"/>
    </row>
    <row r="41" spans="1:9" ht="19.5" customHeight="1" thickBot="1" x14ac:dyDescent="0.25">
      <c r="A41" s="172" t="s">
        <v>40</v>
      </c>
      <c r="B41" s="135"/>
      <c r="C41" s="134" t="s">
        <v>41</v>
      </c>
      <c r="D41" s="135"/>
      <c r="E41" s="136"/>
      <c r="F41" s="201" t="s">
        <v>42</v>
      </c>
      <c r="G41" s="135"/>
      <c r="H41" s="135"/>
      <c r="I41" s="178"/>
    </row>
    <row r="42" spans="1:9" ht="18.75" customHeight="1" x14ac:dyDescent="0.2">
      <c r="A42" s="194"/>
      <c r="B42" s="150"/>
      <c r="C42" s="200" t="s">
        <v>43</v>
      </c>
      <c r="D42" s="149"/>
      <c r="E42" s="150"/>
      <c r="F42" s="35" t="s">
        <v>43</v>
      </c>
      <c r="G42" s="39"/>
      <c r="H42" s="39"/>
      <c r="I42" s="40"/>
    </row>
    <row r="43" spans="1:9" ht="21.75" customHeight="1" x14ac:dyDescent="0.2">
      <c r="A43" s="152" t="s">
        <v>44</v>
      </c>
      <c r="B43" s="133"/>
      <c r="C43" s="152" t="s">
        <v>45</v>
      </c>
      <c r="D43" s="132"/>
      <c r="E43" s="133"/>
      <c r="F43" s="36" t="s">
        <v>45</v>
      </c>
      <c r="G43" s="199"/>
      <c r="H43" s="132"/>
      <c r="I43" s="133"/>
    </row>
    <row r="44" spans="1:9" ht="19.5" customHeight="1" x14ac:dyDescent="0.2">
      <c r="A44" s="131" t="s">
        <v>46</v>
      </c>
      <c r="B44" s="133"/>
      <c r="C44" s="131" t="s">
        <v>47</v>
      </c>
      <c r="D44" s="132"/>
      <c r="E44" s="133"/>
      <c r="F44" s="37" t="s">
        <v>47</v>
      </c>
      <c r="G44" s="193"/>
      <c r="H44" s="132"/>
      <c r="I44" s="133"/>
    </row>
    <row r="45" spans="1:9" ht="19.5" customHeight="1" thickBot="1" x14ac:dyDescent="0.25">
      <c r="A45" s="139" t="s">
        <v>48</v>
      </c>
      <c r="B45" s="140"/>
      <c r="C45" s="139" t="s">
        <v>48</v>
      </c>
      <c r="D45" s="151"/>
      <c r="E45" s="140"/>
      <c r="F45" s="38" t="s">
        <v>48</v>
      </c>
      <c r="G45" s="174"/>
      <c r="H45" s="151"/>
      <c r="I45" s="140"/>
    </row>
  </sheetData>
  <mergeCells count="74">
    <mergeCell ref="C45:E45"/>
    <mergeCell ref="G32:H32"/>
    <mergeCell ref="G25:H25"/>
    <mergeCell ref="A44:B44"/>
    <mergeCell ref="G31:H31"/>
    <mergeCell ref="B32:F32"/>
    <mergeCell ref="B26:F26"/>
    <mergeCell ref="A2:I4"/>
    <mergeCell ref="A38:I38"/>
    <mergeCell ref="E9:I9"/>
    <mergeCell ref="A10:C10"/>
    <mergeCell ref="B29:F29"/>
    <mergeCell ref="A13:C13"/>
    <mergeCell ref="A19:C19"/>
    <mergeCell ref="G30:H30"/>
    <mergeCell ref="G15:H15"/>
    <mergeCell ref="B28:F28"/>
    <mergeCell ref="G14:H14"/>
    <mergeCell ref="A15:C15"/>
    <mergeCell ref="G26:H26"/>
    <mergeCell ref="G29:H29"/>
    <mergeCell ref="B30:F30"/>
    <mergeCell ref="G20:H20"/>
    <mergeCell ref="A5:I5"/>
    <mergeCell ref="A23:C23"/>
    <mergeCell ref="A41:B41"/>
    <mergeCell ref="G10:H10"/>
    <mergeCell ref="G45:I45"/>
    <mergeCell ref="A14:C14"/>
    <mergeCell ref="A22:C22"/>
    <mergeCell ref="C6:F6"/>
    <mergeCell ref="A17:C17"/>
    <mergeCell ref="G19:H19"/>
    <mergeCell ref="A8:I8"/>
    <mergeCell ref="G28:H28"/>
    <mergeCell ref="G6:H6"/>
    <mergeCell ref="G13:H13"/>
    <mergeCell ref="G18:H18"/>
    <mergeCell ref="A20:C20"/>
    <mergeCell ref="A6:B6"/>
    <mergeCell ref="B27:F27"/>
    <mergeCell ref="A34:I37"/>
    <mergeCell ref="G24:I24"/>
    <mergeCell ref="A9:D9"/>
    <mergeCell ref="A33:I33"/>
    <mergeCell ref="A11:C11"/>
    <mergeCell ref="G16:H16"/>
    <mergeCell ref="G22:H22"/>
    <mergeCell ref="A16:C16"/>
    <mergeCell ref="A45:B45"/>
    <mergeCell ref="G27:H27"/>
    <mergeCell ref="A18:C18"/>
    <mergeCell ref="B31:F31"/>
    <mergeCell ref="A21:C21"/>
    <mergeCell ref="G23:H23"/>
    <mergeCell ref="B24:F25"/>
    <mergeCell ref="C43:E43"/>
    <mergeCell ref="G44:I44"/>
    <mergeCell ref="A42:B42"/>
    <mergeCell ref="A40:I40"/>
    <mergeCell ref="A39:I39"/>
    <mergeCell ref="G43:I43"/>
    <mergeCell ref="C42:E42"/>
    <mergeCell ref="F41:I41"/>
    <mergeCell ref="A43:B43"/>
    <mergeCell ref="A7:I7"/>
    <mergeCell ref="G21:H21"/>
    <mergeCell ref="G12:H12"/>
    <mergeCell ref="C44:E44"/>
    <mergeCell ref="C41:E41"/>
    <mergeCell ref="A24:A25"/>
    <mergeCell ref="G11:H11"/>
    <mergeCell ref="A12:C12"/>
    <mergeCell ref="G17:H17"/>
  </mergeCells>
  <printOptions horizontalCentered="1" verticalCentered="1"/>
  <pageMargins left="0.19685039370078741" right="0.31496062992125978" top="0.19685039370078741" bottom="0.19685039370078741" header="0.31496062992125978" footer="0.31496062992125978"/>
  <pageSetup scale="65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8" tint="-0.249977111117893"/>
  </sheetPr>
  <dimension ref="A3:R52"/>
  <sheetViews>
    <sheetView view="pageBreakPreview" topLeftCell="A7" zoomScale="86" zoomScaleNormal="100" zoomScaleSheetLayoutView="86" workbookViewId="0">
      <selection activeCell="D29" sqref="D29"/>
    </sheetView>
  </sheetViews>
  <sheetFormatPr defaultColWidth="12" defaultRowHeight="12.75" x14ac:dyDescent="0.2"/>
  <cols>
    <col min="1" max="1" width="18.5" customWidth="1"/>
    <col min="2" max="2" width="1" customWidth="1"/>
    <col min="17" max="17" width="14.1640625" customWidth="1"/>
  </cols>
  <sheetData>
    <row r="3" spans="1:15" ht="42.75" customHeight="1" x14ac:dyDescent="0.2"/>
    <row r="4" spans="1:15" ht="14.25" customHeight="1" x14ac:dyDescent="0.2">
      <c r="A4" s="283" t="s">
        <v>151</v>
      </c>
      <c r="B4" s="280"/>
      <c r="C4" s="280"/>
      <c r="D4" s="280"/>
      <c r="E4" s="280"/>
      <c r="F4" s="280"/>
      <c r="G4" s="280"/>
      <c r="H4" s="280"/>
      <c r="I4" s="280"/>
      <c r="J4" s="280"/>
      <c r="K4" s="280"/>
      <c r="L4" s="280"/>
      <c r="M4" s="17"/>
      <c r="N4" s="17"/>
      <c r="O4" s="17"/>
    </row>
    <row r="27" spans="1:14" s="2" customFormat="1" ht="20.100000000000001" customHeight="1" x14ac:dyDescent="0.2">
      <c r="A27" s="1" t="s">
        <v>152</v>
      </c>
      <c r="B27" s="5"/>
      <c r="C27" s="3" t="s">
        <v>153</v>
      </c>
      <c r="D27" s="3" t="s">
        <v>154</v>
      </c>
      <c r="E27" s="3" t="s">
        <v>155</v>
      </c>
      <c r="F27" s="3" t="s">
        <v>156</v>
      </c>
      <c r="G27" s="3" t="s">
        <v>157</v>
      </c>
      <c r="H27" s="3" t="s">
        <v>158</v>
      </c>
      <c r="I27" s="3" t="s">
        <v>159</v>
      </c>
      <c r="J27" s="3" t="s">
        <v>160</v>
      </c>
      <c r="K27" s="3" t="s">
        <v>161</v>
      </c>
      <c r="L27" s="15"/>
      <c r="M27" s="15"/>
      <c r="N27" s="15"/>
    </row>
    <row r="28" spans="1:14" ht="28.5" customHeight="1" x14ac:dyDescent="0.2">
      <c r="A28" s="8" t="s">
        <v>162</v>
      </c>
      <c r="B28" s="6">
        <v>0</v>
      </c>
      <c r="C28" s="4">
        <v>8.4554973654469481E-3</v>
      </c>
      <c r="D28" s="4">
        <v>6.3805551717363532E-2</v>
      </c>
      <c r="E28" s="4">
        <v>0.11635130019048651</v>
      </c>
      <c r="F28" s="4">
        <v>0.16889704866360941</v>
      </c>
      <c r="G28" s="4">
        <v>0.21393626164057189</v>
      </c>
      <c r="H28" s="4">
        <v>0.26648201011369482</v>
      </c>
      <c r="I28" s="4">
        <v>0.31902775858681759</v>
      </c>
      <c r="J28" s="4">
        <v>0.37157350705994058</v>
      </c>
      <c r="K28" s="4">
        <v>1</v>
      </c>
      <c r="L28" s="16"/>
      <c r="M28" s="16"/>
      <c r="N28" s="16"/>
    </row>
    <row r="29" spans="1:14" ht="26.25" customHeight="1" x14ac:dyDescent="0.2">
      <c r="A29" s="8" t="s">
        <v>163</v>
      </c>
      <c r="B29" s="6">
        <v>0</v>
      </c>
      <c r="C29" s="4" t="e">
        <v>#REF!</v>
      </c>
      <c r="D29" s="4"/>
      <c r="E29" s="4"/>
      <c r="F29" s="4"/>
      <c r="G29" s="4"/>
      <c r="H29" s="4"/>
      <c r="I29" s="4"/>
      <c r="J29" s="4"/>
      <c r="K29" s="4"/>
      <c r="L29" s="16"/>
      <c r="M29" s="16"/>
      <c r="N29" s="16"/>
    </row>
    <row r="30" spans="1:14" ht="20.100000000000001" customHeight="1" x14ac:dyDescent="0.2">
      <c r="A30" s="1" t="s">
        <v>164</v>
      </c>
      <c r="B30" s="6"/>
      <c r="C30" s="4" t="e">
        <v>#REF!</v>
      </c>
      <c r="D30" s="4">
        <v>-6.3805551717363532E-2</v>
      </c>
      <c r="E30" s="4">
        <v>-0.11635130019048651</v>
      </c>
      <c r="F30" s="4">
        <v>-0.16889704866360941</v>
      </c>
      <c r="G30" s="4">
        <v>-0.21393626164057189</v>
      </c>
      <c r="H30" s="4">
        <v>-0.26648201011369482</v>
      </c>
      <c r="I30" s="4">
        <v>-0.31902775858681759</v>
      </c>
      <c r="J30" s="4">
        <v>-0.37157350705994058</v>
      </c>
      <c r="K30" s="4">
        <v>-1</v>
      </c>
      <c r="L30" s="16"/>
      <c r="M30" s="16"/>
      <c r="N30" s="16"/>
    </row>
    <row r="33" spans="16:18" x14ac:dyDescent="0.2">
      <c r="P33" t="s">
        <v>165</v>
      </c>
      <c r="Q33" s="9">
        <v>1717.72</v>
      </c>
      <c r="R33" s="7">
        <v>8.4554973654469481E-3</v>
      </c>
    </row>
    <row r="34" spans="16:18" x14ac:dyDescent="0.2">
      <c r="P34" t="s">
        <v>166</v>
      </c>
      <c r="Q34" s="9">
        <v>12961.99</v>
      </c>
      <c r="R34" s="7">
        <v>6.3805551717363532E-2</v>
      </c>
    </row>
    <row r="35" spans="16:18" ht="20.100000000000001" customHeight="1" x14ac:dyDescent="0.2">
      <c r="P35" t="s">
        <v>167</v>
      </c>
      <c r="Q35" s="9">
        <v>23636.57</v>
      </c>
      <c r="R35" s="7">
        <v>0.11635130019048651</v>
      </c>
    </row>
    <row r="36" spans="16:18" ht="20.100000000000001" customHeight="1" x14ac:dyDescent="0.2">
      <c r="P36" t="s">
        <v>168</v>
      </c>
      <c r="Q36" s="9">
        <v>34311.15</v>
      </c>
      <c r="R36" s="7">
        <v>0.16889704866360941</v>
      </c>
    </row>
    <row r="37" spans="16:18" ht="20.100000000000001" customHeight="1" x14ac:dyDescent="0.2">
      <c r="P37" t="s">
        <v>169</v>
      </c>
      <c r="Q37" s="9">
        <v>43460.79</v>
      </c>
      <c r="R37" s="7">
        <v>0.21393626164057189</v>
      </c>
    </row>
    <row r="38" spans="16:18" ht="20.100000000000001" customHeight="1" x14ac:dyDescent="0.2">
      <c r="P38" t="s">
        <v>170</v>
      </c>
      <c r="Q38" s="9">
        <v>54135.37</v>
      </c>
      <c r="R38" s="7">
        <v>0.26648201011369482</v>
      </c>
    </row>
    <row r="39" spans="16:18" ht="20.100000000000001" customHeight="1" x14ac:dyDescent="0.2">
      <c r="P39" t="s">
        <v>171</v>
      </c>
      <c r="Q39" s="9">
        <v>64809.95</v>
      </c>
      <c r="R39" s="7">
        <v>0.31902775858681759</v>
      </c>
    </row>
    <row r="40" spans="16:18" ht="20.100000000000001" customHeight="1" x14ac:dyDescent="0.2">
      <c r="P40" t="s">
        <v>172</v>
      </c>
      <c r="Q40" s="9">
        <v>75484.53</v>
      </c>
      <c r="R40" s="7">
        <v>0.37157350705994058</v>
      </c>
    </row>
    <row r="41" spans="16:18" ht="20.100000000000001" customHeight="1" x14ac:dyDescent="0.2">
      <c r="P41" t="s">
        <v>173</v>
      </c>
      <c r="Q41" s="9">
        <v>203148.31</v>
      </c>
      <c r="R41" s="7">
        <v>1</v>
      </c>
    </row>
    <row r="42" spans="16:18" ht="20.100000000000001" customHeight="1" x14ac:dyDescent="0.2"/>
    <row r="43" spans="16:18" ht="20.100000000000001" customHeight="1" x14ac:dyDescent="0.2"/>
    <row r="44" spans="16:18" ht="20.100000000000001" customHeight="1" x14ac:dyDescent="0.2"/>
    <row r="45" spans="16:18" ht="20.100000000000001" customHeight="1" x14ac:dyDescent="0.2"/>
    <row r="46" spans="16:18" ht="20.100000000000001" customHeight="1" x14ac:dyDescent="0.2"/>
    <row r="47" spans="16:18" ht="20.100000000000001" customHeight="1" x14ac:dyDescent="0.2"/>
    <row r="48" spans="16:18" ht="20.100000000000001" customHeight="1" x14ac:dyDescent="0.2"/>
    <row r="49" ht="20.100000000000001" customHeight="1" x14ac:dyDescent="0.2"/>
    <row r="50" ht="20.100000000000001" customHeight="1" x14ac:dyDescent="0.2"/>
    <row r="51" ht="20.100000000000001" customHeight="1" x14ac:dyDescent="0.2"/>
    <row r="52" ht="20.100000000000001" customHeight="1" x14ac:dyDescent="0.2"/>
  </sheetData>
  <mergeCells count="1">
    <mergeCell ref="A4:L4"/>
  </mergeCells>
  <printOptions verticalCentered="1"/>
  <pageMargins left="0.70866141732283472" right="0.70866141732283472" top="0.74803149606299213" bottom="0.74803149606299213" header="0.31496062992125978" footer="0.31496062992125978"/>
  <pageSetup scale="8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00B0F0"/>
  </sheetPr>
  <dimension ref="A1:I45"/>
  <sheetViews>
    <sheetView showZeros="0" view="pageBreakPreview" topLeftCell="A2" zoomScale="85" zoomScaleNormal="71" zoomScaleSheetLayoutView="85" workbookViewId="0">
      <selection activeCell="L26" sqref="L26"/>
    </sheetView>
  </sheetViews>
  <sheetFormatPr defaultColWidth="12" defaultRowHeight="12.75" x14ac:dyDescent="0.2"/>
  <cols>
    <col min="1" max="1" width="5.1640625" style="23" customWidth="1"/>
    <col min="2" max="2" width="40.83203125" style="23" customWidth="1"/>
    <col min="3" max="4" width="20.83203125" style="23" customWidth="1"/>
    <col min="5" max="5" width="18.6640625" style="23" customWidth="1"/>
    <col min="6" max="6" width="19.33203125" style="23" customWidth="1"/>
    <col min="7" max="7" width="16.5" style="23" customWidth="1"/>
    <col min="8" max="8" width="12.6640625" style="23" customWidth="1"/>
    <col min="9" max="9" width="15.6640625" style="23" customWidth="1"/>
    <col min="10" max="255" width="10.6640625" style="23" customWidth="1"/>
    <col min="256" max="369" width="12" style="23" customWidth="1"/>
    <col min="370" max="16384" width="12" style="23"/>
  </cols>
  <sheetData>
    <row r="1" spans="1:9" ht="13.5" hidden="1" customHeight="1" thickBot="1" x14ac:dyDescent="0.25">
      <c r="A1" s="22"/>
      <c r="B1" s="22"/>
      <c r="C1" s="22"/>
      <c r="D1" s="22"/>
      <c r="E1" s="22"/>
      <c r="F1" s="22"/>
      <c r="G1" s="22"/>
      <c r="H1" s="22"/>
      <c r="I1" s="22"/>
    </row>
    <row r="2" spans="1:9" ht="13.5" customHeight="1" thickBot="1" x14ac:dyDescent="0.25">
      <c r="A2" s="216"/>
      <c r="B2" s="149"/>
      <c r="C2" s="149"/>
      <c r="D2" s="149"/>
      <c r="E2" s="149"/>
      <c r="F2" s="149"/>
      <c r="G2" s="149"/>
      <c r="H2" s="149"/>
      <c r="I2" s="157"/>
    </row>
    <row r="3" spans="1:9" ht="13.5" customHeight="1" thickTop="1" x14ac:dyDescent="0.2">
      <c r="A3" s="211"/>
      <c r="B3" s="132"/>
      <c r="C3" s="132"/>
      <c r="D3" s="132"/>
      <c r="E3" s="132"/>
      <c r="F3" s="132"/>
      <c r="G3" s="132"/>
      <c r="H3" s="132"/>
      <c r="I3" s="159"/>
    </row>
    <row r="4" spans="1:9" ht="20.25" customHeight="1" thickBot="1" x14ac:dyDescent="0.25">
      <c r="A4" s="217"/>
      <c r="B4" s="187"/>
      <c r="C4" s="187"/>
      <c r="D4" s="187"/>
      <c r="E4" s="187"/>
      <c r="F4" s="187"/>
      <c r="G4" s="187"/>
      <c r="H4" s="187"/>
      <c r="I4" s="188"/>
    </row>
    <row r="5" spans="1:9" ht="24.75" customHeight="1" thickTop="1" thickBot="1" x14ac:dyDescent="0.25">
      <c r="A5" s="213" t="s">
        <v>0</v>
      </c>
      <c r="B5" s="169"/>
      <c r="C5" s="169"/>
      <c r="D5" s="169"/>
      <c r="E5" s="169"/>
      <c r="F5" s="169"/>
      <c r="G5" s="169"/>
      <c r="H5" s="169"/>
      <c r="I5" s="170"/>
    </row>
    <row r="6" spans="1:9" ht="58.5" customHeight="1" thickTop="1" x14ac:dyDescent="0.2">
      <c r="A6" s="209" t="s">
        <v>1</v>
      </c>
      <c r="B6" s="154"/>
      <c r="C6" s="176" t="s">
        <v>2</v>
      </c>
      <c r="D6" s="166"/>
      <c r="E6" s="166"/>
      <c r="F6" s="154"/>
      <c r="G6" s="180" t="s">
        <v>3</v>
      </c>
      <c r="H6" s="181"/>
      <c r="I6" s="77" t="s">
        <v>49</v>
      </c>
    </row>
    <row r="7" spans="1:9" ht="32.25" customHeight="1" thickBot="1" x14ac:dyDescent="0.25">
      <c r="A7" s="207" t="s">
        <v>5</v>
      </c>
      <c r="B7" s="126"/>
      <c r="C7" s="126"/>
      <c r="D7" s="126"/>
      <c r="E7" s="126"/>
      <c r="F7" s="126"/>
      <c r="G7" s="126"/>
      <c r="H7" s="126"/>
      <c r="I7" s="127"/>
    </row>
    <row r="8" spans="1:9" ht="15.75" customHeight="1" thickBot="1" x14ac:dyDescent="0.25">
      <c r="A8" s="177" t="s">
        <v>6</v>
      </c>
      <c r="B8" s="135"/>
      <c r="C8" s="135"/>
      <c r="D8" s="135"/>
      <c r="E8" s="135"/>
      <c r="F8" s="135"/>
      <c r="G8" s="135"/>
      <c r="H8" s="135"/>
      <c r="I8" s="178"/>
    </row>
    <row r="9" spans="1:9" ht="22.5" customHeight="1" x14ac:dyDescent="0.2">
      <c r="A9" s="212" t="s">
        <v>50</v>
      </c>
      <c r="B9" s="166"/>
      <c r="C9" s="166"/>
      <c r="D9" s="166"/>
      <c r="E9" s="190" t="s">
        <v>8</v>
      </c>
      <c r="F9" s="163"/>
      <c r="G9" s="163"/>
      <c r="H9" s="163"/>
      <c r="I9" s="191"/>
    </row>
    <row r="10" spans="1:9" ht="25.5" customHeight="1" x14ac:dyDescent="0.2">
      <c r="A10" s="218" t="s">
        <v>9</v>
      </c>
      <c r="B10" s="166"/>
      <c r="C10" s="154"/>
      <c r="D10" s="41" t="s">
        <v>10</v>
      </c>
      <c r="E10" s="42" t="s">
        <v>11</v>
      </c>
      <c r="F10" s="43" t="s">
        <v>10</v>
      </c>
      <c r="G10" s="173" t="s">
        <v>12</v>
      </c>
      <c r="H10" s="129"/>
      <c r="I10" s="44" t="s">
        <v>10</v>
      </c>
    </row>
    <row r="11" spans="1:9" ht="42" customHeight="1" x14ac:dyDescent="0.2">
      <c r="A11" s="220" t="s">
        <v>13</v>
      </c>
      <c r="B11" s="143"/>
      <c r="C11" s="129"/>
      <c r="D11" s="45">
        <v>1</v>
      </c>
      <c r="E11" s="46" t="s">
        <v>14</v>
      </c>
      <c r="F11" s="47">
        <v>1</v>
      </c>
      <c r="G11" s="130" t="s">
        <v>15</v>
      </c>
      <c r="H11" s="129"/>
      <c r="I11" s="48">
        <v>1</v>
      </c>
    </row>
    <row r="12" spans="1:9" ht="41.25" customHeight="1" x14ac:dyDescent="0.2">
      <c r="A12" s="145" t="s">
        <v>16</v>
      </c>
      <c r="B12" s="143"/>
      <c r="C12" s="129"/>
      <c r="D12" s="45">
        <v>1</v>
      </c>
      <c r="E12" s="49"/>
      <c r="F12" s="24"/>
      <c r="G12" s="130" t="s">
        <v>17</v>
      </c>
      <c r="H12" s="129"/>
      <c r="I12" s="48">
        <v>1</v>
      </c>
    </row>
    <row r="13" spans="1:9" ht="24" customHeight="1" x14ac:dyDescent="0.2">
      <c r="A13" s="145" t="s">
        <v>18</v>
      </c>
      <c r="B13" s="143"/>
      <c r="C13" s="129"/>
      <c r="D13" s="45">
        <v>1</v>
      </c>
      <c r="E13" s="49"/>
      <c r="F13" s="24"/>
      <c r="G13" s="128"/>
      <c r="H13" s="129"/>
      <c r="I13" s="48"/>
    </row>
    <row r="14" spans="1:9" ht="36" customHeight="1" x14ac:dyDescent="0.2">
      <c r="A14" s="145" t="s">
        <v>19</v>
      </c>
      <c r="B14" s="143"/>
      <c r="C14" s="129"/>
      <c r="D14" s="45">
        <v>1</v>
      </c>
      <c r="E14" s="49"/>
      <c r="F14" s="24"/>
      <c r="G14" s="128"/>
      <c r="H14" s="129"/>
      <c r="I14" s="48"/>
    </row>
    <row r="15" spans="1:9" ht="21.75" customHeight="1" x14ac:dyDescent="0.2">
      <c r="A15" s="145" t="s">
        <v>20</v>
      </c>
      <c r="B15" s="143"/>
      <c r="C15" s="129"/>
      <c r="D15" s="45">
        <v>1</v>
      </c>
      <c r="E15" s="49"/>
      <c r="F15" s="24"/>
      <c r="G15" s="128"/>
      <c r="H15" s="129"/>
      <c r="I15" s="48"/>
    </row>
    <row r="16" spans="1:9" ht="24" customHeight="1" x14ac:dyDescent="0.2">
      <c r="A16" s="145" t="s">
        <v>21</v>
      </c>
      <c r="B16" s="143"/>
      <c r="C16" s="129"/>
      <c r="D16" s="45">
        <v>1</v>
      </c>
      <c r="E16" s="49"/>
      <c r="F16" s="24"/>
      <c r="G16" s="128"/>
      <c r="H16" s="129"/>
      <c r="I16" s="48"/>
    </row>
    <row r="17" spans="1:9" ht="21.75" customHeight="1" x14ac:dyDescent="0.2">
      <c r="A17" s="145" t="s">
        <v>22</v>
      </c>
      <c r="B17" s="143"/>
      <c r="C17" s="129"/>
      <c r="D17" s="45">
        <v>1</v>
      </c>
      <c r="E17" s="49"/>
      <c r="F17" s="24"/>
      <c r="G17" s="128"/>
      <c r="H17" s="129"/>
      <c r="I17" s="48"/>
    </row>
    <row r="18" spans="1:9" ht="27.75" customHeight="1" x14ac:dyDescent="0.2">
      <c r="A18" s="145" t="s">
        <v>23</v>
      </c>
      <c r="B18" s="143"/>
      <c r="C18" s="129"/>
      <c r="D18" s="45">
        <v>1</v>
      </c>
      <c r="E18" s="49"/>
      <c r="F18" s="24"/>
      <c r="G18" s="128"/>
      <c r="H18" s="129"/>
      <c r="I18" s="48"/>
    </row>
    <row r="19" spans="1:9" ht="30" customHeight="1" x14ac:dyDescent="0.2">
      <c r="A19" s="145" t="s">
        <v>24</v>
      </c>
      <c r="B19" s="143"/>
      <c r="C19" s="129"/>
      <c r="D19" s="45">
        <v>1</v>
      </c>
      <c r="E19" s="49"/>
      <c r="F19" s="24"/>
      <c r="G19" s="128"/>
      <c r="H19" s="129"/>
      <c r="I19" s="48"/>
    </row>
    <row r="20" spans="1:9" ht="27.75" customHeight="1" x14ac:dyDescent="0.2">
      <c r="A20" s="145" t="s">
        <v>25</v>
      </c>
      <c r="B20" s="143"/>
      <c r="C20" s="129"/>
      <c r="D20" s="45">
        <v>1</v>
      </c>
      <c r="E20" s="49"/>
      <c r="F20" s="24"/>
      <c r="G20" s="128"/>
      <c r="H20" s="129"/>
      <c r="I20" s="48"/>
    </row>
    <row r="21" spans="1:9" ht="27.75" customHeight="1" x14ac:dyDescent="0.2">
      <c r="A21" s="145" t="s">
        <v>26</v>
      </c>
      <c r="B21" s="143"/>
      <c r="C21" s="129"/>
      <c r="D21" s="45">
        <v>1</v>
      </c>
      <c r="E21" s="49"/>
      <c r="F21" s="24"/>
      <c r="G21" s="128"/>
      <c r="H21" s="129"/>
      <c r="I21" s="48"/>
    </row>
    <row r="22" spans="1:9" ht="25.5" customHeight="1" x14ac:dyDescent="0.2">
      <c r="A22" s="215" t="s">
        <v>27</v>
      </c>
      <c r="B22" s="143"/>
      <c r="C22" s="129"/>
      <c r="D22" s="50">
        <f>SUM(D11:D21)</f>
        <v>11</v>
      </c>
      <c r="E22" s="51"/>
      <c r="F22" s="52">
        <f>SUM(F11:F21)</f>
        <v>1</v>
      </c>
      <c r="G22" s="205"/>
      <c r="H22" s="129"/>
      <c r="I22" s="44">
        <f>SUM(I11:I21)</f>
        <v>2</v>
      </c>
    </row>
    <row r="23" spans="1:9" ht="25.5" customHeight="1" thickBot="1" x14ac:dyDescent="0.25">
      <c r="A23" s="214" t="s">
        <v>28</v>
      </c>
      <c r="B23" s="126"/>
      <c r="C23" s="127"/>
      <c r="D23" s="53">
        <f>D22*8</f>
        <v>88</v>
      </c>
      <c r="E23" s="54"/>
      <c r="F23" s="55">
        <f>F22*8</f>
        <v>8</v>
      </c>
      <c r="G23" s="146">
        <v>0</v>
      </c>
      <c r="H23" s="147"/>
      <c r="I23" s="56">
        <f>I22*8</f>
        <v>16</v>
      </c>
    </row>
    <row r="24" spans="1:9" ht="21.75" customHeight="1" thickBot="1" x14ac:dyDescent="0.25">
      <c r="A24" s="137" t="s">
        <v>29</v>
      </c>
      <c r="B24" s="148" t="s">
        <v>30</v>
      </c>
      <c r="C24" s="149"/>
      <c r="D24" s="149"/>
      <c r="E24" s="149"/>
      <c r="F24" s="150"/>
      <c r="G24" s="162" t="s">
        <v>31</v>
      </c>
      <c r="H24" s="163"/>
      <c r="I24" s="164"/>
    </row>
    <row r="25" spans="1:9" ht="21.75" customHeight="1" thickBot="1" x14ac:dyDescent="0.25">
      <c r="A25" s="138"/>
      <c r="B25" s="138"/>
      <c r="C25" s="151"/>
      <c r="D25" s="151"/>
      <c r="E25" s="151"/>
      <c r="F25" s="140"/>
      <c r="G25" s="204" t="s">
        <v>32</v>
      </c>
      <c r="H25" s="147"/>
      <c r="I25" s="25" t="s">
        <v>10</v>
      </c>
    </row>
    <row r="26" spans="1:9" ht="48.75" customHeight="1" x14ac:dyDescent="0.2">
      <c r="A26" s="78">
        <v>1</v>
      </c>
      <c r="B26" s="206" t="s">
        <v>33</v>
      </c>
      <c r="C26" s="132"/>
      <c r="D26" s="132"/>
      <c r="E26" s="132"/>
      <c r="F26" s="132"/>
      <c r="G26" s="179" t="s">
        <v>34</v>
      </c>
      <c r="H26" s="129"/>
      <c r="I26" s="67">
        <v>8</v>
      </c>
    </row>
    <row r="27" spans="1:9" ht="26.25" customHeight="1" x14ac:dyDescent="0.2">
      <c r="A27" s="78">
        <v>2</v>
      </c>
      <c r="B27" s="155" t="s">
        <v>51</v>
      </c>
      <c r="C27" s="143"/>
      <c r="D27" s="143"/>
      <c r="E27" s="143"/>
      <c r="F27" s="143"/>
      <c r="G27" s="130"/>
      <c r="H27" s="129"/>
      <c r="I27" s="68"/>
    </row>
    <row r="28" spans="1:9" ht="23.25" customHeight="1" x14ac:dyDescent="0.2">
      <c r="A28" s="78">
        <v>3</v>
      </c>
      <c r="B28" s="155" t="s">
        <v>36</v>
      </c>
      <c r="C28" s="143"/>
      <c r="D28" s="143"/>
      <c r="E28" s="143"/>
      <c r="F28" s="143"/>
      <c r="G28" s="130"/>
      <c r="H28" s="129"/>
      <c r="I28" s="68"/>
    </row>
    <row r="29" spans="1:9" ht="27" customHeight="1" x14ac:dyDescent="0.2">
      <c r="A29" s="78">
        <v>4</v>
      </c>
      <c r="B29" s="219" t="s">
        <v>37</v>
      </c>
      <c r="C29" s="132"/>
      <c r="D29" s="132"/>
      <c r="E29" s="132"/>
      <c r="F29" s="132"/>
      <c r="G29" s="128"/>
      <c r="H29" s="129"/>
      <c r="I29" s="79"/>
    </row>
    <row r="30" spans="1:9" ht="20.25" customHeight="1" x14ac:dyDescent="0.2">
      <c r="A30" s="78"/>
      <c r="B30" s="208"/>
      <c r="C30" s="143"/>
      <c r="D30" s="143"/>
      <c r="E30" s="143"/>
      <c r="F30" s="129"/>
      <c r="G30" s="141"/>
      <c r="H30" s="129"/>
      <c r="I30" s="79"/>
    </row>
    <row r="31" spans="1:9" ht="20.25" customHeight="1" x14ac:dyDescent="0.2">
      <c r="A31" s="78"/>
      <c r="B31" s="208"/>
      <c r="C31" s="143"/>
      <c r="D31" s="143"/>
      <c r="E31" s="143"/>
      <c r="F31" s="129"/>
      <c r="G31" s="141"/>
      <c r="H31" s="129"/>
      <c r="I31" s="79"/>
    </row>
    <row r="32" spans="1:9" ht="20.25" customHeight="1" thickBot="1" x14ac:dyDescent="0.25">
      <c r="A32" s="80"/>
      <c r="B32" s="208"/>
      <c r="C32" s="143"/>
      <c r="D32" s="143"/>
      <c r="E32" s="143"/>
      <c r="F32" s="129"/>
      <c r="G32" s="203"/>
      <c r="H32" s="154"/>
      <c r="I32" s="81"/>
    </row>
    <row r="33" spans="1:9" ht="21.75" customHeight="1" thickBot="1" x14ac:dyDescent="0.25">
      <c r="A33" s="167" t="s">
        <v>38</v>
      </c>
      <c r="B33" s="135"/>
      <c r="C33" s="135"/>
      <c r="D33" s="135"/>
      <c r="E33" s="135"/>
      <c r="F33" s="135"/>
      <c r="G33" s="135"/>
      <c r="H33" s="135"/>
      <c r="I33" s="136"/>
    </row>
    <row r="34" spans="1:9" ht="38.25" customHeight="1" thickBot="1" x14ac:dyDescent="0.25">
      <c r="A34" s="210"/>
      <c r="B34" s="149"/>
      <c r="C34" s="149"/>
      <c r="D34" s="149"/>
      <c r="E34" s="149"/>
      <c r="F34" s="149"/>
      <c r="G34" s="149"/>
      <c r="H34" s="149"/>
      <c r="I34" s="157"/>
    </row>
    <row r="35" spans="1:9" ht="38.25" customHeight="1" x14ac:dyDescent="0.2">
      <c r="A35" s="211"/>
      <c r="B35" s="132"/>
      <c r="C35" s="132"/>
      <c r="D35" s="132"/>
      <c r="E35" s="132"/>
      <c r="F35" s="132"/>
      <c r="G35" s="132"/>
      <c r="H35" s="132"/>
      <c r="I35" s="159"/>
    </row>
    <row r="36" spans="1:9" ht="38.25" customHeight="1" x14ac:dyDescent="0.2">
      <c r="A36" s="211"/>
      <c r="B36" s="132"/>
      <c r="C36" s="132"/>
      <c r="D36" s="132"/>
      <c r="E36" s="132"/>
      <c r="F36" s="132"/>
      <c r="G36" s="132"/>
      <c r="H36" s="132"/>
      <c r="I36" s="159"/>
    </row>
    <row r="37" spans="1:9" ht="38.25" customHeight="1" thickBot="1" x14ac:dyDescent="0.25">
      <c r="A37" s="138"/>
      <c r="B37" s="151"/>
      <c r="C37" s="151"/>
      <c r="D37" s="151"/>
      <c r="E37" s="151"/>
      <c r="F37" s="151"/>
      <c r="G37" s="151"/>
      <c r="H37" s="151"/>
      <c r="I37" s="161"/>
    </row>
    <row r="38" spans="1:9" ht="19.5" customHeight="1" thickBot="1" x14ac:dyDescent="0.25">
      <c r="A38" s="189" t="s">
        <v>39</v>
      </c>
      <c r="B38" s="149"/>
      <c r="C38" s="149"/>
      <c r="D38" s="149"/>
      <c r="E38" s="149"/>
      <c r="F38" s="149"/>
      <c r="G38" s="149"/>
      <c r="H38" s="149"/>
      <c r="I38" s="150"/>
    </row>
    <row r="39" spans="1:9" ht="19.5" customHeight="1" x14ac:dyDescent="0.2">
      <c r="A39" s="198"/>
      <c r="B39" s="149"/>
      <c r="C39" s="149"/>
      <c r="D39" s="149"/>
      <c r="E39" s="149"/>
      <c r="F39" s="149"/>
      <c r="G39" s="149"/>
      <c r="H39" s="149"/>
      <c r="I39" s="150"/>
    </row>
    <row r="40" spans="1:9" ht="18" customHeight="1" thickBot="1" x14ac:dyDescent="0.25">
      <c r="A40" s="195"/>
      <c r="B40" s="196"/>
      <c r="C40" s="196"/>
      <c r="D40" s="196"/>
      <c r="E40" s="196"/>
      <c r="F40" s="196"/>
      <c r="G40" s="196"/>
      <c r="H40" s="196"/>
      <c r="I40" s="197"/>
    </row>
    <row r="41" spans="1:9" ht="19.5" customHeight="1" thickBot="1" x14ac:dyDescent="0.25">
      <c r="A41" s="172" t="s">
        <v>40</v>
      </c>
      <c r="B41" s="135"/>
      <c r="C41" s="134" t="s">
        <v>41</v>
      </c>
      <c r="D41" s="135"/>
      <c r="E41" s="136"/>
      <c r="F41" s="201" t="s">
        <v>42</v>
      </c>
      <c r="G41" s="135"/>
      <c r="H41" s="135"/>
      <c r="I41" s="178"/>
    </row>
    <row r="42" spans="1:9" ht="18.75" customHeight="1" x14ac:dyDescent="0.2">
      <c r="A42" s="194"/>
      <c r="B42" s="150"/>
      <c r="C42" s="200" t="s">
        <v>43</v>
      </c>
      <c r="D42" s="149"/>
      <c r="E42" s="150"/>
      <c r="F42" s="35" t="s">
        <v>43</v>
      </c>
      <c r="G42" s="39"/>
      <c r="H42" s="39"/>
      <c r="I42" s="40"/>
    </row>
    <row r="43" spans="1:9" ht="21.75" customHeight="1" x14ac:dyDescent="0.2">
      <c r="A43" s="152" t="s">
        <v>44</v>
      </c>
      <c r="B43" s="133"/>
      <c r="C43" s="152" t="s">
        <v>45</v>
      </c>
      <c r="D43" s="132"/>
      <c r="E43" s="133"/>
      <c r="F43" s="36" t="s">
        <v>45</v>
      </c>
      <c r="G43" s="199"/>
      <c r="H43" s="132"/>
      <c r="I43" s="133"/>
    </row>
    <row r="44" spans="1:9" ht="19.5" customHeight="1" x14ac:dyDescent="0.2">
      <c r="A44" s="131" t="s">
        <v>46</v>
      </c>
      <c r="B44" s="133"/>
      <c r="C44" s="131" t="s">
        <v>47</v>
      </c>
      <c r="D44" s="132"/>
      <c r="E44" s="133"/>
      <c r="F44" s="37" t="s">
        <v>47</v>
      </c>
      <c r="G44" s="193"/>
      <c r="H44" s="132"/>
      <c r="I44" s="133"/>
    </row>
    <row r="45" spans="1:9" ht="19.5" customHeight="1" thickBot="1" x14ac:dyDescent="0.25">
      <c r="A45" s="139" t="s">
        <v>48</v>
      </c>
      <c r="B45" s="140"/>
      <c r="C45" s="139" t="s">
        <v>48</v>
      </c>
      <c r="D45" s="151"/>
      <c r="E45" s="140"/>
      <c r="F45" s="38" t="s">
        <v>48</v>
      </c>
      <c r="G45" s="174"/>
      <c r="H45" s="151"/>
      <c r="I45" s="140"/>
    </row>
  </sheetData>
  <mergeCells count="74">
    <mergeCell ref="C45:E45"/>
    <mergeCell ref="G32:H32"/>
    <mergeCell ref="G25:H25"/>
    <mergeCell ref="A44:B44"/>
    <mergeCell ref="G31:H31"/>
    <mergeCell ref="B32:F32"/>
    <mergeCell ref="B26:F26"/>
    <mergeCell ref="A2:I4"/>
    <mergeCell ref="A38:I38"/>
    <mergeCell ref="E9:I9"/>
    <mergeCell ref="A10:C10"/>
    <mergeCell ref="B29:F29"/>
    <mergeCell ref="A13:C13"/>
    <mergeCell ref="A19:C19"/>
    <mergeCell ref="G30:H30"/>
    <mergeCell ref="G15:H15"/>
    <mergeCell ref="B28:F28"/>
    <mergeCell ref="G14:H14"/>
    <mergeCell ref="A15:C15"/>
    <mergeCell ref="G26:H26"/>
    <mergeCell ref="G29:H29"/>
    <mergeCell ref="B30:F30"/>
    <mergeCell ref="G20:H20"/>
    <mergeCell ref="A5:I5"/>
    <mergeCell ref="A23:C23"/>
    <mergeCell ref="A41:B41"/>
    <mergeCell ref="G10:H10"/>
    <mergeCell ref="G45:I45"/>
    <mergeCell ref="A14:C14"/>
    <mergeCell ref="A22:C22"/>
    <mergeCell ref="C6:F6"/>
    <mergeCell ref="A17:C17"/>
    <mergeCell ref="G19:H19"/>
    <mergeCell ref="A8:I8"/>
    <mergeCell ref="G28:H28"/>
    <mergeCell ref="G6:H6"/>
    <mergeCell ref="G13:H13"/>
    <mergeCell ref="G18:H18"/>
    <mergeCell ref="A20:C20"/>
    <mergeCell ref="A6:B6"/>
    <mergeCell ref="B27:F27"/>
    <mergeCell ref="A34:I37"/>
    <mergeCell ref="G24:I24"/>
    <mergeCell ref="A9:D9"/>
    <mergeCell ref="A33:I33"/>
    <mergeCell ref="A11:C11"/>
    <mergeCell ref="G16:H16"/>
    <mergeCell ref="G22:H22"/>
    <mergeCell ref="A16:C16"/>
    <mergeCell ref="A45:B45"/>
    <mergeCell ref="G27:H27"/>
    <mergeCell ref="A18:C18"/>
    <mergeCell ref="B31:F31"/>
    <mergeCell ref="A21:C21"/>
    <mergeCell ref="G23:H23"/>
    <mergeCell ref="B24:F25"/>
    <mergeCell ref="C43:E43"/>
    <mergeCell ref="G44:I44"/>
    <mergeCell ref="A42:B42"/>
    <mergeCell ref="A40:I40"/>
    <mergeCell ref="A39:I39"/>
    <mergeCell ref="G43:I43"/>
    <mergeCell ref="C42:E42"/>
    <mergeCell ref="F41:I41"/>
    <mergeCell ref="A43:B43"/>
    <mergeCell ref="A7:I7"/>
    <mergeCell ref="G21:H21"/>
    <mergeCell ref="G12:H12"/>
    <mergeCell ref="C44:E44"/>
    <mergeCell ref="C41:E41"/>
    <mergeCell ref="A24:A25"/>
    <mergeCell ref="G11:H11"/>
    <mergeCell ref="A12:C12"/>
    <mergeCell ref="G17:H17"/>
  </mergeCells>
  <printOptions horizontalCentered="1" verticalCentered="1"/>
  <pageMargins left="0.19685039370078741" right="0.31496062992125978" top="0.19685039370078741" bottom="0.19685039370078741" header="0.31496062992125978" footer="0.31496062992125978"/>
  <pageSetup scale="65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00B0F0"/>
  </sheetPr>
  <dimension ref="A1:I45"/>
  <sheetViews>
    <sheetView showZeros="0" view="pageBreakPreview" topLeftCell="A12" zoomScale="85" zoomScaleNormal="71" zoomScaleSheetLayoutView="85" workbookViewId="0">
      <selection activeCell="J35" sqref="J35"/>
    </sheetView>
  </sheetViews>
  <sheetFormatPr defaultColWidth="12" defaultRowHeight="12.75" x14ac:dyDescent="0.2"/>
  <cols>
    <col min="1" max="1" width="5.1640625" style="23" customWidth="1"/>
    <col min="2" max="2" width="38.6640625" style="23" customWidth="1"/>
    <col min="3" max="6" width="20.83203125" style="23" customWidth="1"/>
    <col min="7" max="7" width="13.5" style="23" customWidth="1"/>
    <col min="8" max="8" width="12.83203125" style="23" customWidth="1"/>
    <col min="9" max="9" width="15.6640625" style="23" customWidth="1"/>
    <col min="10" max="255" width="10.6640625" style="23" customWidth="1"/>
    <col min="256" max="369" width="12" style="23" customWidth="1"/>
    <col min="370" max="16384" width="12" style="23"/>
  </cols>
  <sheetData>
    <row r="1" spans="1:9" ht="13.5" hidden="1" customHeight="1" thickBot="1" x14ac:dyDescent="0.25">
      <c r="A1" s="22"/>
      <c r="B1" s="22"/>
      <c r="C1" s="22"/>
      <c r="D1" s="22"/>
      <c r="E1" s="22"/>
      <c r="F1" s="22"/>
      <c r="G1" s="22"/>
      <c r="H1" s="22"/>
      <c r="I1" s="22"/>
    </row>
    <row r="2" spans="1:9" ht="13.5" customHeight="1" thickBot="1" x14ac:dyDescent="0.25">
      <c r="A2" s="216"/>
      <c r="B2" s="149"/>
      <c r="C2" s="149"/>
      <c r="D2" s="149"/>
      <c r="E2" s="149"/>
      <c r="F2" s="149"/>
      <c r="G2" s="149"/>
      <c r="H2" s="149"/>
      <c r="I2" s="157"/>
    </row>
    <row r="3" spans="1:9" ht="13.5" customHeight="1" thickTop="1" x14ac:dyDescent="0.2">
      <c r="A3" s="211"/>
      <c r="B3" s="132"/>
      <c r="C3" s="132"/>
      <c r="D3" s="132"/>
      <c r="E3" s="132"/>
      <c r="F3" s="132"/>
      <c r="G3" s="132"/>
      <c r="H3" s="132"/>
      <c r="I3" s="159"/>
    </row>
    <row r="4" spans="1:9" ht="20.25" customHeight="1" thickBot="1" x14ac:dyDescent="0.25">
      <c r="A4" s="217"/>
      <c r="B4" s="187"/>
      <c r="C4" s="187"/>
      <c r="D4" s="187"/>
      <c r="E4" s="187"/>
      <c r="F4" s="187"/>
      <c r="G4" s="187"/>
      <c r="H4" s="187"/>
      <c r="I4" s="188"/>
    </row>
    <row r="5" spans="1:9" ht="24.75" customHeight="1" thickTop="1" thickBot="1" x14ac:dyDescent="0.25">
      <c r="A5" s="213" t="s">
        <v>0</v>
      </c>
      <c r="B5" s="169"/>
      <c r="C5" s="169"/>
      <c r="D5" s="169"/>
      <c r="E5" s="169"/>
      <c r="F5" s="169"/>
      <c r="G5" s="169"/>
      <c r="H5" s="169"/>
      <c r="I5" s="170"/>
    </row>
    <row r="6" spans="1:9" ht="60.75" customHeight="1" thickTop="1" x14ac:dyDescent="0.2">
      <c r="A6" s="209" t="s">
        <v>52</v>
      </c>
      <c r="B6" s="154"/>
      <c r="C6" s="176" t="s">
        <v>2</v>
      </c>
      <c r="D6" s="166"/>
      <c r="E6" s="166"/>
      <c r="F6" s="154"/>
      <c r="G6" s="180" t="s">
        <v>3</v>
      </c>
      <c r="H6" s="181"/>
      <c r="I6" s="85" t="s">
        <v>53</v>
      </c>
    </row>
    <row r="7" spans="1:9" ht="32.25" customHeight="1" thickBot="1" x14ac:dyDescent="0.25">
      <c r="A7" s="207" t="s">
        <v>5</v>
      </c>
      <c r="B7" s="126"/>
      <c r="C7" s="126"/>
      <c r="D7" s="126"/>
      <c r="E7" s="126"/>
      <c r="F7" s="126"/>
      <c r="G7" s="126"/>
      <c r="H7" s="126"/>
      <c r="I7" s="127"/>
    </row>
    <row r="8" spans="1:9" ht="15.75" customHeight="1" thickBot="1" x14ac:dyDescent="0.25">
      <c r="A8" s="177" t="s">
        <v>6</v>
      </c>
      <c r="B8" s="135"/>
      <c r="C8" s="135"/>
      <c r="D8" s="135"/>
      <c r="E8" s="135"/>
      <c r="F8" s="135"/>
      <c r="G8" s="135"/>
      <c r="H8" s="135"/>
      <c r="I8" s="178"/>
    </row>
    <row r="9" spans="1:9" ht="22.5" customHeight="1" x14ac:dyDescent="0.2">
      <c r="A9" s="212" t="s">
        <v>50</v>
      </c>
      <c r="B9" s="166"/>
      <c r="C9" s="166"/>
      <c r="D9" s="166"/>
      <c r="E9" s="190" t="s">
        <v>8</v>
      </c>
      <c r="F9" s="163"/>
      <c r="G9" s="163"/>
      <c r="H9" s="163"/>
      <c r="I9" s="191"/>
    </row>
    <row r="10" spans="1:9" ht="33.75" customHeight="1" x14ac:dyDescent="0.2">
      <c r="A10" s="218" t="s">
        <v>9</v>
      </c>
      <c r="B10" s="166"/>
      <c r="C10" s="154"/>
      <c r="D10" s="41" t="s">
        <v>10</v>
      </c>
      <c r="E10" s="42" t="s">
        <v>11</v>
      </c>
      <c r="F10" s="43" t="s">
        <v>10</v>
      </c>
      <c r="G10" s="173" t="s">
        <v>12</v>
      </c>
      <c r="H10" s="129"/>
      <c r="I10" s="44" t="s">
        <v>10</v>
      </c>
    </row>
    <row r="11" spans="1:9" ht="42" customHeight="1" x14ac:dyDescent="0.2">
      <c r="A11" s="220" t="s">
        <v>13</v>
      </c>
      <c r="B11" s="143"/>
      <c r="C11" s="129"/>
      <c r="D11" s="45">
        <v>1</v>
      </c>
      <c r="E11" s="46" t="s">
        <v>14</v>
      </c>
      <c r="F11" s="47">
        <v>1</v>
      </c>
      <c r="G11" s="130" t="s">
        <v>15</v>
      </c>
      <c r="H11" s="129"/>
      <c r="I11" s="48">
        <v>1</v>
      </c>
    </row>
    <row r="12" spans="1:9" ht="41.25" customHeight="1" x14ac:dyDescent="0.2">
      <c r="A12" s="145" t="s">
        <v>16</v>
      </c>
      <c r="B12" s="143"/>
      <c r="C12" s="129"/>
      <c r="D12" s="45">
        <v>1</v>
      </c>
      <c r="E12" s="46"/>
      <c r="F12" s="47"/>
      <c r="G12" s="130" t="s">
        <v>17</v>
      </c>
      <c r="H12" s="129"/>
      <c r="I12" s="48">
        <v>1</v>
      </c>
    </row>
    <row r="13" spans="1:9" ht="21.75" customHeight="1" x14ac:dyDescent="0.2">
      <c r="A13" s="145" t="s">
        <v>18</v>
      </c>
      <c r="B13" s="143"/>
      <c r="C13" s="129"/>
      <c r="D13" s="45">
        <v>1</v>
      </c>
      <c r="E13" s="49"/>
      <c r="F13" s="24"/>
      <c r="G13" s="128"/>
      <c r="H13" s="129"/>
      <c r="I13" s="48"/>
    </row>
    <row r="14" spans="1:9" ht="24" customHeight="1" x14ac:dyDescent="0.2">
      <c r="A14" s="145" t="s">
        <v>19</v>
      </c>
      <c r="B14" s="143"/>
      <c r="C14" s="129"/>
      <c r="D14" s="45">
        <v>1</v>
      </c>
      <c r="E14" s="49"/>
      <c r="F14" s="24"/>
      <c r="G14" s="128"/>
      <c r="H14" s="129"/>
      <c r="I14" s="48"/>
    </row>
    <row r="15" spans="1:9" ht="36" customHeight="1" x14ac:dyDescent="0.2">
      <c r="A15" s="145" t="s">
        <v>20</v>
      </c>
      <c r="B15" s="143"/>
      <c r="C15" s="129"/>
      <c r="D15" s="45">
        <v>1</v>
      </c>
      <c r="E15" s="49"/>
      <c r="F15" s="24"/>
      <c r="G15" s="128"/>
      <c r="H15" s="129"/>
      <c r="I15" s="48"/>
    </row>
    <row r="16" spans="1:9" ht="21.75" customHeight="1" x14ac:dyDescent="0.2">
      <c r="A16" s="145" t="s">
        <v>21</v>
      </c>
      <c r="B16" s="143"/>
      <c r="C16" s="129"/>
      <c r="D16" s="45">
        <v>1</v>
      </c>
      <c r="E16" s="49"/>
      <c r="F16" s="24"/>
      <c r="G16" s="128"/>
      <c r="H16" s="129"/>
      <c r="I16" s="48"/>
    </row>
    <row r="17" spans="1:9" ht="24" customHeight="1" x14ac:dyDescent="0.2">
      <c r="A17" s="145" t="s">
        <v>22</v>
      </c>
      <c r="B17" s="143"/>
      <c r="C17" s="129"/>
      <c r="D17" s="45">
        <v>1</v>
      </c>
      <c r="E17" s="49"/>
      <c r="F17" s="24"/>
      <c r="G17" s="128"/>
      <c r="H17" s="129"/>
      <c r="I17" s="48"/>
    </row>
    <row r="18" spans="1:9" ht="21.75" customHeight="1" x14ac:dyDescent="0.2">
      <c r="A18" s="145" t="s">
        <v>23</v>
      </c>
      <c r="B18" s="143"/>
      <c r="C18" s="129"/>
      <c r="D18" s="45">
        <v>1</v>
      </c>
      <c r="E18" s="49"/>
      <c r="F18" s="24"/>
      <c r="G18" s="128"/>
      <c r="H18" s="129"/>
      <c r="I18" s="48"/>
    </row>
    <row r="19" spans="1:9" ht="27.75" customHeight="1" x14ac:dyDescent="0.2">
      <c r="A19" s="145" t="s">
        <v>24</v>
      </c>
      <c r="B19" s="143"/>
      <c r="C19" s="129"/>
      <c r="D19" s="45">
        <v>1</v>
      </c>
      <c r="E19" s="49"/>
      <c r="F19" s="24"/>
      <c r="G19" s="128"/>
      <c r="H19" s="129"/>
      <c r="I19" s="48"/>
    </row>
    <row r="20" spans="1:9" ht="27.75" customHeight="1" x14ac:dyDescent="0.2">
      <c r="A20" s="145" t="s">
        <v>25</v>
      </c>
      <c r="B20" s="143"/>
      <c r="C20" s="129"/>
      <c r="D20" s="45">
        <v>1</v>
      </c>
      <c r="E20" s="49"/>
      <c r="F20" s="24"/>
      <c r="G20" s="128"/>
      <c r="H20" s="129"/>
      <c r="I20" s="48"/>
    </row>
    <row r="21" spans="1:9" ht="27.75" customHeight="1" x14ac:dyDescent="0.2">
      <c r="A21" s="145" t="s">
        <v>26</v>
      </c>
      <c r="B21" s="143"/>
      <c r="C21" s="129"/>
      <c r="D21" s="45">
        <v>1</v>
      </c>
      <c r="E21" s="49"/>
      <c r="F21" s="24"/>
      <c r="G21" s="128"/>
      <c r="H21" s="129"/>
      <c r="I21" s="48"/>
    </row>
    <row r="22" spans="1:9" ht="25.5" customHeight="1" x14ac:dyDescent="0.2">
      <c r="A22" s="215" t="s">
        <v>27</v>
      </c>
      <c r="B22" s="143"/>
      <c r="C22" s="129"/>
      <c r="D22" s="50">
        <f>SUM(D11:D21)</f>
        <v>11</v>
      </c>
      <c r="E22" s="51"/>
      <c r="F22" s="52">
        <f>SUM(F11:F21)</f>
        <v>1</v>
      </c>
      <c r="G22" s="205"/>
      <c r="H22" s="129"/>
      <c r="I22" s="44">
        <f>SUM(I11:I21)</f>
        <v>2</v>
      </c>
    </row>
    <row r="23" spans="1:9" ht="25.5" customHeight="1" thickBot="1" x14ac:dyDescent="0.25">
      <c r="A23" s="214" t="s">
        <v>28</v>
      </c>
      <c r="B23" s="126"/>
      <c r="C23" s="127"/>
      <c r="D23" s="53">
        <f>D22*8</f>
        <v>88</v>
      </c>
      <c r="E23" s="54"/>
      <c r="F23" s="55">
        <f>F22*8</f>
        <v>8</v>
      </c>
      <c r="G23" s="146">
        <v>0</v>
      </c>
      <c r="H23" s="147"/>
      <c r="I23" s="56">
        <f>I22*8</f>
        <v>16</v>
      </c>
    </row>
    <row r="24" spans="1:9" ht="21.75" customHeight="1" thickBot="1" x14ac:dyDescent="0.25">
      <c r="A24" s="137" t="s">
        <v>29</v>
      </c>
      <c r="B24" s="148" t="s">
        <v>30</v>
      </c>
      <c r="C24" s="149"/>
      <c r="D24" s="149"/>
      <c r="E24" s="149"/>
      <c r="F24" s="150"/>
      <c r="G24" s="162" t="s">
        <v>31</v>
      </c>
      <c r="H24" s="163"/>
      <c r="I24" s="164"/>
    </row>
    <row r="25" spans="1:9" ht="21.75" customHeight="1" thickBot="1" x14ac:dyDescent="0.25">
      <c r="A25" s="138"/>
      <c r="B25" s="138"/>
      <c r="C25" s="151"/>
      <c r="D25" s="151"/>
      <c r="E25" s="151"/>
      <c r="F25" s="140"/>
      <c r="G25" s="204" t="s">
        <v>32</v>
      </c>
      <c r="H25" s="147"/>
      <c r="I25" s="25" t="s">
        <v>10</v>
      </c>
    </row>
    <row r="26" spans="1:9" ht="59.25" customHeight="1" x14ac:dyDescent="0.2">
      <c r="A26" s="78">
        <v>1</v>
      </c>
      <c r="B26" s="155" t="s">
        <v>54</v>
      </c>
      <c r="C26" s="143"/>
      <c r="D26" s="143"/>
      <c r="E26" s="143"/>
      <c r="F26" s="143"/>
      <c r="G26" s="226" t="s">
        <v>34</v>
      </c>
      <c r="H26" s="129"/>
      <c r="I26" s="67">
        <v>8</v>
      </c>
    </row>
    <row r="27" spans="1:9" ht="26.25" customHeight="1" x14ac:dyDescent="0.2">
      <c r="A27" s="78">
        <v>2</v>
      </c>
      <c r="B27" s="206" t="s">
        <v>55</v>
      </c>
      <c r="C27" s="132"/>
      <c r="D27" s="132"/>
      <c r="E27" s="132"/>
      <c r="F27" s="132"/>
      <c r="G27" s="130" t="s">
        <v>56</v>
      </c>
      <c r="H27" s="129"/>
      <c r="I27" s="68">
        <v>1</v>
      </c>
    </row>
    <row r="28" spans="1:9" ht="23.25" customHeight="1" x14ac:dyDescent="0.2">
      <c r="A28" s="78">
        <v>3</v>
      </c>
      <c r="B28" s="155" t="s">
        <v>36</v>
      </c>
      <c r="C28" s="143"/>
      <c r="D28" s="143"/>
      <c r="E28" s="143"/>
      <c r="F28" s="143"/>
      <c r="G28" s="130" t="s">
        <v>57</v>
      </c>
      <c r="H28" s="129"/>
      <c r="I28" s="67">
        <v>1</v>
      </c>
    </row>
    <row r="29" spans="1:9" ht="24" customHeight="1" x14ac:dyDescent="0.2">
      <c r="A29" s="78">
        <v>4</v>
      </c>
      <c r="B29" s="155" t="s">
        <v>37</v>
      </c>
      <c r="C29" s="143"/>
      <c r="D29" s="143"/>
      <c r="E29" s="143"/>
      <c r="F29" s="143"/>
      <c r="G29" s="128"/>
      <c r="H29" s="129"/>
      <c r="I29" s="79"/>
    </row>
    <row r="30" spans="1:9" ht="20.25" customHeight="1" x14ac:dyDescent="0.2">
      <c r="A30" s="78"/>
      <c r="B30" s="155"/>
      <c r="C30" s="143"/>
      <c r="D30" s="143"/>
      <c r="E30" s="143"/>
      <c r="F30" s="143"/>
      <c r="G30" s="141"/>
      <c r="H30" s="129"/>
      <c r="I30" s="79"/>
    </row>
    <row r="31" spans="1:9" ht="20.25" customHeight="1" x14ac:dyDescent="0.2">
      <c r="A31" s="78"/>
      <c r="B31" s="155"/>
      <c r="C31" s="143"/>
      <c r="D31" s="143"/>
      <c r="E31" s="143"/>
      <c r="F31" s="143"/>
      <c r="G31" s="141"/>
      <c r="H31" s="129"/>
      <c r="I31" s="79"/>
    </row>
    <row r="32" spans="1:9" ht="20.25" customHeight="1" thickBot="1" x14ac:dyDescent="0.25">
      <c r="A32" s="80"/>
      <c r="B32" s="144"/>
      <c r="C32" s="143"/>
      <c r="D32" s="143"/>
      <c r="E32" s="143"/>
      <c r="F32" s="143"/>
      <c r="G32" s="203"/>
      <c r="H32" s="154"/>
      <c r="I32" s="81"/>
    </row>
    <row r="33" spans="1:9" ht="21.75" customHeight="1" thickBot="1" x14ac:dyDescent="0.25">
      <c r="A33" s="167" t="s">
        <v>38</v>
      </c>
      <c r="B33" s="135"/>
      <c r="C33" s="135"/>
      <c r="D33" s="135"/>
      <c r="E33" s="135"/>
      <c r="F33" s="135"/>
      <c r="G33" s="135"/>
      <c r="H33" s="135"/>
      <c r="I33" s="136"/>
    </row>
    <row r="34" spans="1:9" ht="38.25" customHeight="1" thickBot="1" x14ac:dyDescent="0.25">
      <c r="A34" s="210"/>
      <c r="B34" s="149"/>
      <c r="C34" s="149"/>
      <c r="D34" s="149"/>
      <c r="E34" s="149"/>
      <c r="F34" s="149"/>
      <c r="G34" s="149"/>
      <c r="H34" s="149"/>
      <c r="I34" s="157"/>
    </row>
    <row r="35" spans="1:9" ht="38.25" customHeight="1" x14ac:dyDescent="0.2">
      <c r="A35" s="211"/>
      <c r="B35" s="132"/>
      <c r="C35" s="132"/>
      <c r="D35" s="132"/>
      <c r="E35" s="132"/>
      <c r="F35" s="132"/>
      <c r="G35" s="132"/>
      <c r="H35" s="132"/>
      <c r="I35" s="159"/>
    </row>
    <row r="36" spans="1:9" ht="38.25" customHeight="1" x14ac:dyDescent="0.2">
      <c r="A36" s="211"/>
      <c r="B36" s="132"/>
      <c r="C36" s="132"/>
      <c r="D36" s="132"/>
      <c r="E36" s="132"/>
      <c r="F36" s="132"/>
      <c r="G36" s="132"/>
      <c r="H36" s="132"/>
      <c r="I36" s="159"/>
    </row>
    <row r="37" spans="1:9" ht="38.25" customHeight="1" thickBot="1" x14ac:dyDescent="0.25">
      <c r="A37" s="138"/>
      <c r="B37" s="151"/>
      <c r="C37" s="151"/>
      <c r="D37" s="151"/>
      <c r="E37" s="151"/>
      <c r="F37" s="151"/>
      <c r="G37" s="151"/>
      <c r="H37" s="151"/>
      <c r="I37" s="161"/>
    </row>
    <row r="38" spans="1:9" ht="19.5" customHeight="1" thickBot="1" x14ac:dyDescent="0.25">
      <c r="A38" s="167" t="s">
        <v>39</v>
      </c>
      <c r="B38" s="135"/>
      <c r="C38" s="135"/>
      <c r="D38" s="135"/>
      <c r="E38" s="135"/>
      <c r="F38" s="135"/>
      <c r="G38" s="135"/>
      <c r="H38" s="135"/>
      <c r="I38" s="136"/>
    </row>
    <row r="39" spans="1:9" ht="25.5" customHeight="1" thickBot="1" x14ac:dyDescent="0.25">
      <c r="A39" s="225"/>
      <c r="B39" s="149"/>
      <c r="C39" s="149"/>
      <c r="D39" s="149"/>
      <c r="E39" s="149"/>
      <c r="F39" s="149"/>
      <c r="G39" s="149"/>
      <c r="H39" s="149"/>
      <c r="I39" s="157"/>
    </row>
    <row r="40" spans="1:9" ht="19.5" customHeight="1" thickBot="1" x14ac:dyDescent="0.25">
      <c r="A40" s="134" t="s">
        <v>40</v>
      </c>
      <c r="B40" s="136"/>
      <c r="C40" s="134" t="s">
        <v>41</v>
      </c>
      <c r="D40" s="135"/>
      <c r="E40" s="136"/>
      <c r="F40" s="34" t="s">
        <v>42</v>
      </c>
      <c r="G40" s="58"/>
      <c r="H40" s="58"/>
      <c r="I40" s="59"/>
    </row>
    <row r="41" spans="1:9" ht="18.75" customHeight="1" x14ac:dyDescent="0.2">
      <c r="A41" s="200"/>
      <c r="B41" s="150"/>
      <c r="C41" s="200" t="s">
        <v>43</v>
      </c>
      <c r="D41" s="149"/>
      <c r="E41" s="150"/>
      <c r="F41" s="200" t="s">
        <v>43</v>
      </c>
      <c r="G41" s="149"/>
      <c r="H41" s="149"/>
      <c r="I41" s="150"/>
    </row>
    <row r="42" spans="1:9" ht="21.75" customHeight="1" x14ac:dyDescent="0.2">
      <c r="A42" s="224" t="s">
        <v>44</v>
      </c>
      <c r="B42" s="133"/>
      <c r="C42" s="152" t="s">
        <v>45</v>
      </c>
      <c r="D42" s="132"/>
      <c r="E42" s="133"/>
      <c r="F42" s="152" t="s">
        <v>45</v>
      </c>
      <c r="G42" s="132"/>
      <c r="H42" s="132"/>
      <c r="I42" s="133"/>
    </row>
    <row r="43" spans="1:9" ht="19.5" customHeight="1" x14ac:dyDescent="0.2">
      <c r="A43" s="152" t="s">
        <v>46</v>
      </c>
      <c r="B43" s="133"/>
      <c r="C43" s="131" t="s">
        <v>47</v>
      </c>
      <c r="D43" s="132"/>
      <c r="E43" s="133"/>
      <c r="F43" s="131" t="s">
        <v>47</v>
      </c>
      <c r="G43" s="132"/>
      <c r="H43" s="132"/>
      <c r="I43" s="133"/>
    </row>
    <row r="44" spans="1:9" ht="19.5" customHeight="1" thickBot="1" x14ac:dyDescent="0.25">
      <c r="A44" s="139" t="s">
        <v>48</v>
      </c>
      <c r="B44" s="140"/>
      <c r="C44" s="139" t="s">
        <v>48</v>
      </c>
      <c r="D44" s="151"/>
      <c r="E44" s="140"/>
      <c r="F44" s="139" t="s">
        <v>48</v>
      </c>
      <c r="G44" s="151"/>
      <c r="H44" s="151"/>
      <c r="I44" s="140"/>
    </row>
    <row r="45" spans="1:9" ht="13.5" customHeight="1" thickBot="1" x14ac:dyDescent="0.25">
      <c r="A45" s="221"/>
      <c r="B45" s="151"/>
      <c r="C45" s="222"/>
      <c r="D45" s="151"/>
      <c r="E45" s="84"/>
      <c r="F45" s="84"/>
      <c r="G45" s="223"/>
      <c r="H45" s="151"/>
      <c r="I45" s="140"/>
    </row>
  </sheetData>
  <mergeCells count="76">
    <mergeCell ref="A2:I4"/>
    <mergeCell ref="A38:I38"/>
    <mergeCell ref="E9:I9"/>
    <mergeCell ref="A10:C10"/>
    <mergeCell ref="B29:F29"/>
    <mergeCell ref="A13:C13"/>
    <mergeCell ref="A19:C19"/>
    <mergeCell ref="G30:H30"/>
    <mergeCell ref="G15:H15"/>
    <mergeCell ref="B28:F28"/>
    <mergeCell ref="G14:H14"/>
    <mergeCell ref="A15:C15"/>
    <mergeCell ref="G26:H26"/>
    <mergeCell ref="G29:H29"/>
    <mergeCell ref="B30:F30"/>
    <mergeCell ref="G20:H20"/>
    <mergeCell ref="A5:I5"/>
    <mergeCell ref="A23:C23"/>
    <mergeCell ref="A41:B41"/>
    <mergeCell ref="G10:H10"/>
    <mergeCell ref="G45:I45"/>
    <mergeCell ref="A14:C14"/>
    <mergeCell ref="A22:C22"/>
    <mergeCell ref="F44:I44"/>
    <mergeCell ref="C6:F6"/>
    <mergeCell ref="A17:C17"/>
    <mergeCell ref="G19:H19"/>
    <mergeCell ref="A8:I8"/>
    <mergeCell ref="G28:H28"/>
    <mergeCell ref="G6:H6"/>
    <mergeCell ref="G13:H13"/>
    <mergeCell ref="G18:H18"/>
    <mergeCell ref="A6:B6"/>
    <mergeCell ref="G17:H17"/>
    <mergeCell ref="B27:F27"/>
    <mergeCell ref="A34:I37"/>
    <mergeCell ref="G24:I24"/>
    <mergeCell ref="A9:D9"/>
    <mergeCell ref="A33:I33"/>
    <mergeCell ref="A20:C20"/>
    <mergeCell ref="A11:C11"/>
    <mergeCell ref="G16:H16"/>
    <mergeCell ref="G32:H32"/>
    <mergeCell ref="G25:H25"/>
    <mergeCell ref="G31:H31"/>
    <mergeCell ref="G22:H22"/>
    <mergeCell ref="B32:F32"/>
    <mergeCell ref="B26:F26"/>
    <mergeCell ref="A45:B45"/>
    <mergeCell ref="G27:H27"/>
    <mergeCell ref="A18:C18"/>
    <mergeCell ref="C40:E40"/>
    <mergeCell ref="C45:D45"/>
    <mergeCell ref="B31:F31"/>
    <mergeCell ref="A21:C21"/>
    <mergeCell ref="G23:H23"/>
    <mergeCell ref="B24:F25"/>
    <mergeCell ref="C43:E43"/>
    <mergeCell ref="A42:B42"/>
    <mergeCell ref="A39:I39"/>
    <mergeCell ref="F42:I42"/>
    <mergeCell ref="C42:E42"/>
    <mergeCell ref="F41:I41"/>
    <mergeCell ref="A43:B43"/>
    <mergeCell ref="A7:I7"/>
    <mergeCell ref="G21:H21"/>
    <mergeCell ref="G12:H12"/>
    <mergeCell ref="C44:E44"/>
    <mergeCell ref="A24:A25"/>
    <mergeCell ref="C41:E41"/>
    <mergeCell ref="F43:I43"/>
    <mergeCell ref="G11:H11"/>
    <mergeCell ref="A12:C12"/>
    <mergeCell ref="A44:B44"/>
    <mergeCell ref="A16:C16"/>
    <mergeCell ref="A40:B40"/>
  </mergeCells>
  <printOptions horizontalCentered="1" verticalCentered="1"/>
  <pageMargins left="0.19685039370078741" right="0.31496062992125978" top="0.19685039370078741" bottom="0.19685039370078741" header="0.31496062992125978" footer="0.31496062992125978"/>
  <pageSetup scale="65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00B0F0"/>
  </sheetPr>
  <dimension ref="A1:I45"/>
  <sheetViews>
    <sheetView showZeros="0" view="pageBreakPreview" topLeftCell="A23" zoomScale="85" zoomScaleNormal="71" zoomScaleSheetLayoutView="85" workbookViewId="0">
      <selection activeCell="B28" sqref="B28:F28"/>
    </sheetView>
  </sheetViews>
  <sheetFormatPr defaultColWidth="12" defaultRowHeight="12.75" x14ac:dyDescent="0.2"/>
  <cols>
    <col min="1" max="1" width="5.1640625" style="23" customWidth="1"/>
    <col min="2" max="2" width="42.1640625" style="23" customWidth="1"/>
    <col min="3" max="6" width="20.83203125" style="23" customWidth="1"/>
    <col min="7" max="7" width="13.5" style="23" customWidth="1"/>
    <col min="8" max="8" width="11" style="23" customWidth="1"/>
    <col min="9" max="9" width="15.6640625" style="23" customWidth="1"/>
    <col min="10" max="255" width="10.6640625" style="23" customWidth="1"/>
    <col min="256" max="369" width="12" style="23" customWidth="1"/>
    <col min="370" max="16384" width="12" style="23"/>
  </cols>
  <sheetData>
    <row r="1" spans="1:9" ht="13.5" hidden="1" customHeight="1" thickBot="1" x14ac:dyDescent="0.25">
      <c r="A1" s="22"/>
      <c r="B1" s="22"/>
      <c r="C1" s="22"/>
      <c r="D1" s="22"/>
      <c r="E1" s="22"/>
      <c r="F1" s="22"/>
      <c r="G1" s="22"/>
      <c r="H1" s="22"/>
      <c r="I1" s="22"/>
    </row>
    <row r="2" spans="1:9" ht="13.5" customHeight="1" thickBot="1" x14ac:dyDescent="0.25">
      <c r="A2" s="216"/>
      <c r="B2" s="149"/>
      <c r="C2" s="149"/>
      <c r="D2" s="149"/>
      <c r="E2" s="149"/>
      <c r="F2" s="149"/>
      <c r="G2" s="149"/>
      <c r="H2" s="149"/>
      <c r="I2" s="157"/>
    </row>
    <row r="3" spans="1:9" ht="13.5" customHeight="1" thickTop="1" x14ac:dyDescent="0.2">
      <c r="A3" s="211"/>
      <c r="B3" s="132"/>
      <c r="C3" s="132"/>
      <c r="D3" s="132"/>
      <c r="E3" s="132"/>
      <c r="F3" s="132"/>
      <c r="G3" s="132"/>
      <c r="H3" s="132"/>
      <c r="I3" s="159"/>
    </row>
    <row r="4" spans="1:9" ht="20.25" customHeight="1" thickBot="1" x14ac:dyDescent="0.25">
      <c r="A4" s="217"/>
      <c r="B4" s="187"/>
      <c r="C4" s="187"/>
      <c r="D4" s="187"/>
      <c r="E4" s="187"/>
      <c r="F4" s="187"/>
      <c r="G4" s="187"/>
      <c r="H4" s="187"/>
      <c r="I4" s="188"/>
    </row>
    <row r="5" spans="1:9" ht="24.75" customHeight="1" thickTop="1" thickBot="1" x14ac:dyDescent="0.25">
      <c r="A5" s="213" t="s">
        <v>0</v>
      </c>
      <c r="B5" s="169"/>
      <c r="C5" s="169"/>
      <c r="D5" s="169"/>
      <c r="E5" s="169"/>
      <c r="F5" s="169"/>
      <c r="G5" s="169"/>
      <c r="H5" s="169"/>
      <c r="I5" s="170"/>
    </row>
    <row r="6" spans="1:9" ht="61.5" customHeight="1" thickTop="1" x14ac:dyDescent="0.2">
      <c r="A6" s="209" t="s">
        <v>58</v>
      </c>
      <c r="B6" s="154"/>
      <c r="C6" s="176" t="s">
        <v>2</v>
      </c>
      <c r="D6" s="166"/>
      <c r="E6" s="166"/>
      <c r="F6" s="154"/>
      <c r="G6" s="180" t="s">
        <v>3</v>
      </c>
      <c r="H6" s="181"/>
      <c r="I6" s="77" t="s">
        <v>59</v>
      </c>
    </row>
    <row r="7" spans="1:9" ht="32.25" customHeight="1" thickBot="1" x14ac:dyDescent="0.25">
      <c r="A7" s="207" t="s">
        <v>5</v>
      </c>
      <c r="B7" s="126"/>
      <c r="C7" s="126"/>
      <c r="D7" s="126"/>
      <c r="E7" s="126"/>
      <c r="F7" s="126"/>
      <c r="G7" s="126"/>
      <c r="H7" s="126"/>
      <c r="I7" s="127"/>
    </row>
    <row r="8" spans="1:9" ht="15.75" customHeight="1" thickBot="1" x14ac:dyDescent="0.25">
      <c r="A8" s="177" t="s">
        <v>6</v>
      </c>
      <c r="B8" s="135"/>
      <c r="C8" s="135"/>
      <c r="D8" s="135"/>
      <c r="E8" s="135"/>
      <c r="F8" s="135"/>
      <c r="G8" s="135"/>
      <c r="H8" s="135"/>
      <c r="I8" s="178"/>
    </row>
    <row r="9" spans="1:9" ht="22.5" customHeight="1" x14ac:dyDescent="0.2">
      <c r="A9" s="212" t="s">
        <v>50</v>
      </c>
      <c r="B9" s="166"/>
      <c r="C9" s="166"/>
      <c r="D9" s="166"/>
      <c r="E9" s="190" t="s">
        <v>8</v>
      </c>
      <c r="F9" s="163"/>
      <c r="G9" s="163"/>
      <c r="H9" s="163"/>
      <c r="I9" s="191"/>
    </row>
    <row r="10" spans="1:9" ht="33.75" customHeight="1" x14ac:dyDescent="0.2">
      <c r="A10" s="218" t="s">
        <v>9</v>
      </c>
      <c r="B10" s="166"/>
      <c r="C10" s="154"/>
      <c r="D10" s="41" t="s">
        <v>10</v>
      </c>
      <c r="E10" s="42" t="s">
        <v>11</v>
      </c>
      <c r="F10" s="43" t="s">
        <v>10</v>
      </c>
      <c r="G10" s="173" t="s">
        <v>12</v>
      </c>
      <c r="H10" s="129"/>
      <c r="I10" s="44" t="s">
        <v>10</v>
      </c>
    </row>
    <row r="11" spans="1:9" ht="42" customHeight="1" x14ac:dyDescent="0.2">
      <c r="A11" s="220" t="s">
        <v>13</v>
      </c>
      <c r="B11" s="143"/>
      <c r="C11" s="129"/>
      <c r="D11" s="45">
        <v>1</v>
      </c>
      <c r="E11" s="57" t="s">
        <v>14</v>
      </c>
      <c r="F11" s="47">
        <v>1</v>
      </c>
      <c r="G11" s="130" t="s">
        <v>15</v>
      </c>
      <c r="H11" s="129"/>
      <c r="I11" s="48">
        <v>1</v>
      </c>
    </row>
    <row r="12" spans="1:9" ht="41.25" customHeight="1" x14ac:dyDescent="0.2">
      <c r="A12" s="145" t="s">
        <v>16</v>
      </c>
      <c r="B12" s="143"/>
      <c r="C12" s="129"/>
      <c r="D12" s="45">
        <v>1</v>
      </c>
      <c r="E12" s="46"/>
      <c r="F12" s="47"/>
      <c r="G12" s="130" t="s">
        <v>17</v>
      </c>
      <c r="H12" s="129"/>
      <c r="I12" s="48">
        <v>1</v>
      </c>
    </row>
    <row r="13" spans="1:9" ht="21.75" customHeight="1" x14ac:dyDescent="0.2">
      <c r="A13" s="145" t="s">
        <v>18</v>
      </c>
      <c r="B13" s="143"/>
      <c r="C13" s="129"/>
      <c r="D13" s="45">
        <v>1</v>
      </c>
      <c r="E13" s="49"/>
      <c r="F13" s="24"/>
      <c r="G13" s="128"/>
      <c r="H13" s="129"/>
      <c r="I13" s="48"/>
    </row>
    <row r="14" spans="1:9" ht="24" customHeight="1" x14ac:dyDescent="0.2">
      <c r="A14" s="145" t="s">
        <v>19</v>
      </c>
      <c r="B14" s="143"/>
      <c r="C14" s="129"/>
      <c r="D14" s="45">
        <v>1</v>
      </c>
      <c r="E14" s="49"/>
      <c r="F14" s="24"/>
      <c r="G14" s="128"/>
      <c r="H14" s="129"/>
      <c r="I14" s="48"/>
    </row>
    <row r="15" spans="1:9" ht="36" customHeight="1" x14ac:dyDescent="0.2">
      <c r="A15" s="145" t="s">
        <v>20</v>
      </c>
      <c r="B15" s="143"/>
      <c r="C15" s="129"/>
      <c r="D15" s="45">
        <v>1</v>
      </c>
      <c r="E15" s="49"/>
      <c r="F15" s="24"/>
      <c r="G15" s="128"/>
      <c r="H15" s="129"/>
      <c r="I15" s="48"/>
    </row>
    <row r="16" spans="1:9" ht="21.75" customHeight="1" x14ac:dyDescent="0.2">
      <c r="A16" s="145" t="s">
        <v>21</v>
      </c>
      <c r="B16" s="143"/>
      <c r="C16" s="129"/>
      <c r="D16" s="45">
        <v>1</v>
      </c>
      <c r="E16" s="49"/>
      <c r="F16" s="24"/>
      <c r="G16" s="128"/>
      <c r="H16" s="129"/>
      <c r="I16" s="48"/>
    </row>
    <row r="17" spans="1:9" ht="24" customHeight="1" x14ac:dyDescent="0.2">
      <c r="A17" s="227" t="s">
        <v>22</v>
      </c>
      <c r="B17" s="143"/>
      <c r="C17" s="129"/>
      <c r="D17" s="45">
        <v>1</v>
      </c>
      <c r="E17" s="49"/>
      <c r="F17" s="24"/>
      <c r="G17" s="128"/>
      <c r="H17" s="129"/>
      <c r="I17" s="48"/>
    </row>
    <row r="18" spans="1:9" ht="21.75" customHeight="1" x14ac:dyDescent="0.2">
      <c r="A18" s="145" t="s">
        <v>23</v>
      </c>
      <c r="B18" s="143"/>
      <c r="C18" s="129"/>
      <c r="D18" s="45">
        <v>1</v>
      </c>
      <c r="E18" s="49"/>
      <c r="F18" s="24"/>
      <c r="G18" s="128"/>
      <c r="H18" s="129"/>
      <c r="I18" s="48"/>
    </row>
    <row r="19" spans="1:9" ht="27.75" customHeight="1" x14ac:dyDescent="0.2">
      <c r="A19" s="145" t="s">
        <v>24</v>
      </c>
      <c r="B19" s="143"/>
      <c r="C19" s="129"/>
      <c r="D19" s="45">
        <v>1</v>
      </c>
      <c r="E19" s="49"/>
      <c r="F19" s="24"/>
      <c r="G19" s="128"/>
      <c r="H19" s="129"/>
      <c r="I19" s="48"/>
    </row>
    <row r="20" spans="1:9" ht="27" customHeight="1" x14ac:dyDescent="0.2">
      <c r="A20" s="145" t="s">
        <v>25</v>
      </c>
      <c r="B20" s="143"/>
      <c r="C20" s="129"/>
      <c r="D20" s="45">
        <v>1</v>
      </c>
      <c r="E20" s="49"/>
      <c r="F20" s="24"/>
      <c r="G20" s="128"/>
      <c r="H20" s="129"/>
      <c r="I20" s="48"/>
    </row>
    <row r="21" spans="1:9" ht="27.75" customHeight="1" x14ac:dyDescent="0.2">
      <c r="A21" s="145" t="s">
        <v>26</v>
      </c>
      <c r="B21" s="143"/>
      <c r="C21" s="129"/>
      <c r="D21" s="45">
        <v>1</v>
      </c>
      <c r="E21" s="49"/>
      <c r="F21" s="24"/>
      <c r="G21" s="128"/>
      <c r="H21" s="129"/>
      <c r="I21" s="48"/>
    </row>
    <row r="22" spans="1:9" ht="25.5" customHeight="1" x14ac:dyDescent="0.2">
      <c r="A22" s="215" t="s">
        <v>27</v>
      </c>
      <c r="B22" s="143"/>
      <c r="C22" s="129"/>
      <c r="D22" s="50">
        <f>SUM(D11:D21)</f>
        <v>11</v>
      </c>
      <c r="E22" s="51"/>
      <c r="F22" s="52">
        <f>SUM(F11:F21)</f>
        <v>1</v>
      </c>
      <c r="G22" s="205"/>
      <c r="H22" s="129"/>
      <c r="I22" s="44">
        <f>SUM(I11:I21)</f>
        <v>2</v>
      </c>
    </row>
    <row r="23" spans="1:9" ht="25.5" customHeight="1" thickBot="1" x14ac:dyDescent="0.25">
      <c r="A23" s="214" t="s">
        <v>28</v>
      </c>
      <c r="B23" s="126"/>
      <c r="C23" s="127"/>
      <c r="D23" s="53">
        <f>D22*8</f>
        <v>88</v>
      </c>
      <c r="E23" s="54"/>
      <c r="F23" s="55">
        <f>F22*8</f>
        <v>8</v>
      </c>
      <c r="G23" s="146">
        <v>0</v>
      </c>
      <c r="H23" s="147"/>
      <c r="I23" s="56">
        <f>I22*8</f>
        <v>16</v>
      </c>
    </row>
    <row r="24" spans="1:9" ht="21.75" customHeight="1" thickBot="1" x14ac:dyDescent="0.25">
      <c r="A24" s="137" t="s">
        <v>29</v>
      </c>
      <c r="B24" s="148" t="s">
        <v>30</v>
      </c>
      <c r="C24" s="149"/>
      <c r="D24" s="149"/>
      <c r="E24" s="149"/>
      <c r="F24" s="150"/>
      <c r="G24" s="162" t="s">
        <v>31</v>
      </c>
      <c r="H24" s="163"/>
      <c r="I24" s="164"/>
    </row>
    <row r="25" spans="1:9" ht="21.75" customHeight="1" thickBot="1" x14ac:dyDescent="0.25">
      <c r="A25" s="138"/>
      <c r="B25" s="138"/>
      <c r="C25" s="151"/>
      <c r="D25" s="151"/>
      <c r="E25" s="151"/>
      <c r="F25" s="140"/>
      <c r="G25" s="204" t="s">
        <v>32</v>
      </c>
      <c r="H25" s="147"/>
      <c r="I25" s="25" t="s">
        <v>10</v>
      </c>
    </row>
    <row r="26" spans="1:9" ht="60" customHeight="1" x14ac:dyDescent="0.2">
      <c r="A26" s="78">
        <v>1</v>
      </c>
      <c r="B26" s="208" t="s">
        <v>60</v>
      </c>
      <c r="C26" s="143"/>
      <c r="D26" s="143"/>
      <c r="E26" s="143"/>
      <c r="F26" s="129"/>
      <c r="G26" s="226" t="s">
        <v>34</v>
      </c>
      <c r="H26" s="129"/>
      <c r="I26" s="67">
        <v>8</v>
      </c>
    </row>
    <row r="27" spans="1:9" ht="26.25" customHeight="1" x14ac:dyDescent="0.2">
      <c r="A27" s="78">
        <v>2</v>
      </c>
      <c r="B27" s="155" t="s">
        <v>61</v>
      </c>
      <c r="C27" s="143"/>
      <c r="D27" s="143"/>
      <c r="E27" s="143"/>
      <c r="F27" s="143"/>
      <c r="G27" s="130"/>
      <c r="H27" s="129"/>
      <c r="I27" s="68"/>
    </row>
    <row r="28" spans="1:9" ht="26.25" customHeight="1" x14ac:dyDescent="0.2">
      <c r="A28" s="78">
        <v>3</v>
      </c>
      <c r="B28" s="155" t="s">
        <v>62</v>
      </c>
      <c r="C28" s="143"/>
      <c r="D28" s="143"/>
      <c r="E28" s="143"/>
      <c r="F28" s="143"/>
      <c r="G28" s="130"/>
      <c r="H28" s="129"/>
      <c r="I28" s="68"/>
    </row>
    <row r="29" spans="1:9" ht="26.25" customHeight="1" x14ac:dyDescent="0.2">
      <c r="A29" s="78">
        <v>4</v>
      </c>
      <c r="B29" s="155" t="s">
        <v>36</v>
      </c>
      <c r="C29" s="143"/>
      <c r="D29" s="143"/>
      <c r="E29" s="143"/>
      <c r="F29" s="143"/>
      <c r="G29" s="128"/>
      <c r="H29" s="129"/>
      <c r="I29" s="79"/>
    </row>
    <row r="30" spans="1:9" ht="20.25" customHeight="1" x14ac:dyDescent="0.2">
      <c r="A30" s="78">
        <v>5</v>
      </c>
      <c r="B30" s="155" t="s">
        <v>37</v>
      </c>
      <c r="C30" s="143"/>
      <c r="D30" s="143"/>
      <c r="E30" s="143"/>
      <c r="F30" s="143"/>
      <c r="G30" s="141"/>
      <c r="H30" s="129"/>
      <c r="I30" s="79"/>
    </row>
    <row r="31" spans="1:9" ht="20.25" customHeight="1" x14ac:dyDescent="0.2">
      <c r="A31" s="49"/>
      <c r="B31" s="155"/>
      <c r="C31" s="143"/>
      <c r="D31" s="143"/>
      <c r="E31" s="143"/>
      <c r="F31" s="143"/>
      <c r="G31" s="141"/>
      <c r="H31" s="129"/>
      <c r="I31" s="79"/>
    </row>
    <row r="32" spans="1:9" ht="20.25" customHeight="1" thickBot="1" x14ac:dyDescent="0.25">
      <c r="A32" s="82"/>
      <c r="B32" s="155"/>
      <c r="C32" s="143"/>
      <c r="D32" s="143"/>
      <c r="E32" s="143"/>
      <c r="F32" s="143"/>
      <c r="G32" s="203"/>
      <c r="H32" s="154"/>
      <c r="I32" s="81"/>
    </row>
    <row r="33" spans="1:9" ht="21.75" customHeight="1" thickBot="1" x14ac:dyDescent="0.25">
      <c r="A33" s="167" t="s">
        <v>38</v>
      </c>
      <c r="B33" s="135"/>
      <c r="C33" s="135"/>
      <c r="D33" s="135"/>
      <c r="E33" s="135"/>
      <c r="F33" s="135"/>
      <c r="G33" s="135"/>
      <c r="H33" s="135"/>
      <c r="I33" s="136"/>
    </row>
    <row r="34" spans="1:9" ht="38.25" customHeight="1" thickBot="1" x14ac:dyDescent="0.25">
      <c r="A34" s="210"/>
      <c r="B34" s="149"/>
      <c r="C34" s="149"/>
      <c r="D34" s="149"/>
      <c r="E34" s="149"/>
      <c r="F34" s="149"/>
      <c r="G34" s="149"/>
      <c r="H34" s="149"/>
      <c r="I34" s="157"/>
    </row>
    <row r="35" spans="1:9" ht="38.25" customHeight="1" x14ac:dyDescent="0.2">
      <c r="A35" s="211"/>
      <c r="B35" s="132"/>
      <c r="C35" s="132"/>
      <c r="D35" s="132"/>
      <c r="E35" s="132"/>
      <c r="F35" s="132"/>
      <c r="G35" s="132"/>
      <c r="H35" s="132"/>
      <c r="I35" s="159"/>
    </row>
    <row r="36" spans="1:9" ht="38.25" customHeight="1" x14ac:dyDescent="0.2">
      <c r="A36" s="211"/>
      <c r="B36" s="132"/>
      <c r="C36" s="132"/>
      <c r="D36" s="132"/>
      <c r="E36" s="132"/>
      <c r="F36" s="132"/>
      <c r="G36" s="132"/>
      <c r="H36" s="132"/>
      <c r="I36" s="159"/>
    </row>
    <row r="37" spans="1:9" ht="38.25" customHeight="1" thickBot="1" x14ac:dyDescent="0.25">
      <c r="A37" s="138"/>
      <c r="B37" s="151"/>
      <c r="C37" s="151"/>
      <c r="D37" s="151"/>
      <c r="E37" s="151"/>
      <c r="F37" s="151"/>
      <c r="G37" s="151"/>
      <c r="H37" s="151"/>
      <c r="I37" s="161"/>
    </row>
    <row r="38" spans="1:9" ht="19.5" customHeight="1" thickBot="1" x14ac:dyDescent="0.25">
      <c r="A38" s="167" t="s">
        <v>39</v>
      </c>
      <c r="B38" s="135"/>
      <c r="C38" s="135"/>
      <c r="D38" s="135"/>
      <c r="E38" s="135"/>
      <c r="F38" s="135"/>
      <c r="G38" s="135"/>
      <c r="H38" s="135"/>
      <c r="I38" s="136"/>
    </row>
    <row r="39" spans="1:9" ht="25.5" customHeight="1" thickBot="1" x14ac:dyDescent="0.25">
      <c r="A39" s="225"/>
      <c r="B39" s="149"/>
      <c r="C39" s="149"/>
      <c r="D39" s="149"/>
      <c r="E39" s="149"/>
      <c r="F39" s="149"/>
      <c r="G39" s="149"/>
      <c r="H39" s="149"/>
      <c r="I39" s="157"/>
    </row>
    <row r="40" spans="1:9" ht="19.5" customHeight="1" thickBot="1" x14ac:dyDescent="0.25">
      <c r="A40" s="134" t="s">
        <v>40</v>
      </c>
      <c r="B40" s="136"/>
      <c r="C40" s="134" t="s">
        <v>41</v>
      </c>
      <c r="D40" s="135"/>
      <c r="E40" s="136"/>
      <c r="F40" s="34" t="s">
        <v>42</v>
      </c>
      <c r="G40" s="58"/>
      <c r="H40" s="58"/>
      <c r="I40" s="59"/>
    </row>
    <row r="41" spans="1:9" ht="18.75" customHeight="1" x14ac:dyDescent="0.2">
      <c r="A41" s="200"/>
      <c r="B41" s="150"/>
      <c r="C41" s="200" t="s">
        <v>43</v>
      </c>
      <c r="D41" s="149"/>
      <c r="E41" s="150"/>
      <c r="F41" s="200" t="s">
        <v>43</v>
      </c>
      <c r="G41" s="149"/>
      <c r="H41" s="149"/>
      <c r="I41" s="150"/>
    </row>
    <row r="42" spans="1:9" ht="21.75" customHeight="1" x14ac:dyDescent="0.2">
      <c r="A42" s="224" t="s">
        <v>44</v>
      </c>
      <c r="B42" s="133"/>
      <c r="C42" s="152" t="s">
        <v>45</v>
      </c>
      <c r="D42" s="132"/>
      <c r="E42" s="133"/>
      <c r="F42" s="152" t="s">
        <v>45</v>
      </c>
      <c r="G42" s="132"/>
      <c r="H42" s="132"/>
      <c r="I42" s="133"/>
    </row>
    <row r="43" spans="1:9" ht="19.5" customHeight="1" x14ac:dyDescent="0.2">
      <c r="A43" s="152" t="s">
        <v>46</v>
      </c>
      <c r="B43" s="133"/>
      <c r="C43" s="131" t="s">
        <v>47</v>
      </c>
      <c r="D43" s="132"/>
      <c r="E43" s="133"/>
      <c r="F43" s="131" t="s">
        <v>47</v>
      </c>
      <c r="G43" s="132"/>
      <c r="H43" s="132"/>
      <c r="I43" s="133"/>
    </row>
    <row r="44" spans="1:9" ht="19.5" customHeight="1" thickBot="1" x14ac:dyDescent="0.25">
      <c r="A44" s="139" t="s">
        <v>48</v>
      </c>
      <c r="B44" s="140"/>
      <c r="C44" s="139" t="s">
        <v>48</v>
      </c>
      <c r="D44" s="151"/>
      <c r="E44" s="140"/>
      <c r="F44" s="139" t="s">
        <v>48</v>
      </c>
      <c r="G44" s="151"/>
      <c r="H44" s="151"/>
      <c r="I44" s="140"/>
    </row>
    <row r="45" spans="1:9" ht="13.5" customHeight="1" thickBot="1" x14ac:dyDescent="0.25">
      <c r="A45" s="221"/>
      <c r="B45" s="151"/>
      <c r="C45" s="222"/>
      <c r="D45" s="151"/>
      <c r="E45" s="84"/>
      <c r="F45" s="84"/>
      <c r="G45" s="223"/>
      <c r="H45" s="151"/>
      <c r="I45" s="140"/>
    </row>
  </sheetData>
  <mergeCells count="76">
    <mergeCell ref="A2:I4"/>
    <mergeCell ref="A38:I38"/>
    <mergeCell ref="E9:I9"/>
    <mergeCell ref="A10:C10"/>
    <mergeCell ref="B29:F29"/>
    <mergeCell ref="A13:C13"/>
    <mergeCell ref="A19:C19"/>
    <mergeCell ref="G30:H30"/>
    <mergeCell ref="G15:H15"/>
    <mergeCell ref="B28:F28"/>
    <mergeCell ref="G14:H14"/>
    <mergeCell ref="A15:C15"/>
    <mergeCell ref="G26:H26"/>
    <mergeCell ref="G29:H29"/>
    <mergeCell ref="B30:F30"/>
    <mergeCell ref="G20:H20"/>
    <mergeCell ref="A5:I5"/>
    <mergeCell ref="A23:C23"/>
    <mergeCell ref="A41:B41"/>
    <mergeCell ref="G10:H10"/>
    <mergeCell ref="G45:I45"/>
    <mergeCell ref="A14:C14"/>
    <mergeCell ref="A22:C22"/>
    <mergeCell ref="F44:I44"/>
    <mergeCell ref="C6:F6"/>
    <mergeCell ref="A17:C17"/>
    <mergeCell ref="G19:H19"/>
    <mergeCell ref="A8:I8"/>
    <mergeCell ref="G28:H28"/>
    <mergeCell ref="G6:H6"/>
    <mergeCell ref="G13:H13"/>
    <mergeCell ref="G18:H18"/>
    <mergeCell ref="A6:B6"/>
    <mergeCell ref="G17:H17"/>
    <mergeCell ref="B27:F27"/>
    <mergeCell ref="A34:I37"/>
    <mergeCell ref="G24:I24"/>
    <mergeCell ref="A9:D9"/>
    <mergeCell ref="A33:I33"/>
    <mergeCell ref="A20:C20"/>
    <mergeCell ref="A11:C11"/>
    <mergeCell ref="G16:H16"/>
    <mergeCell ref="G32:H32"/>
    <mergeCell ref="G25:H25"/>
    <mergeCell ref="G31:H31"/>
    <mergeCell ref="G22:H22"/>
    <mergeCell ref="B32:F32"/>
    <mergeCell ref="B26:F26"/>
    <mergeCell ref="A45:B45"/>
    <mergeCell ref="G27:H27"/>
    <mergeCell ref="A18:C18"/>
    <mergeCell ref="C40:E40"/>
    <mergeCell ref="C45:D45"/>
    <mergeCell ref="B31:F31"/>
    <mergeCell ref="A21:C21"/>
    <mergeCell ref="G23:H23"/>
    <mergeCell ref="B24:F25"/>
    <mergeCell ref="C43:E43"/>
    <mergeCell ref="A42:B42"/>
    <mergeCell ref="A39:I39"/>
    <mergeCell ref="F42:I42"/>
    <mergeCell ref="C42:E42"/>
    <mergeCell ref="F41:I41"/>
    <mergeCell ref="A43:B43"/>
    <mergeCell ref="A7:I7"/>
    <mergeCell ref="G21:H21"/>
    <mergeCell ref="G12:H12"/>
    <mergeCell ref="C44:E44"/>
    <mergeCell ref="A24:A25"/>
    <mergeCell ref="C41:E41"/>
    <mergeCell ref="F43:I43"/>
    <mergeCell ref="G11:H11"/>
    <mergeCell ref="A12:C12"/>
    <mergeCell ref="A44:B44"/>
    <mergeCell ref="A16:C16"/>
    <mergeCell ref="A40:B40"/>
  </mergeCells>
  <printOptions horizontalCentered="1" verticalCentered="1"/>
  <pageMargins left="0.19685039370078741" right="0.31496062992125978" top="0.19685039370078741" bottom="0.19685039370078741" header="0.31496062992125978" footer="0.31496062992125978"/>
  <pageSetup scale="64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00B0F0"/>
  </sheetPr>
  <dimension ref="A1:K45"/>
  <sheetViews>
    <sheetView showZeros="0" view="pageBreakPreview" topLeftCell="A19" zoomScale="85" zoomScaleNormal="70" zoomScaleSheetLayoutView="85" workbookViewId="0">
      <selection activeCell="A7" sqref="A7:I7"/>
    </sheetView>
  </sheetViews>
  <sheetFormatPr defaultColWidth="12" defaultRowHeight="12.75" x14ac:dyDescent="0.2"/>
  <cols>
    <col min="1" max="1" width="5.1640625" style="23" customWidth="1"/>
    <col min="2" max="2" width="37.1640625" style="23" customWidth="1"/>
    <col min="3" max="6" width="20.83203125" style="23" customWidth="1"/>
    <col min="7" max="7" width="13.5" style="23" customWidth="1"/>
    <col min="8" max="8" width="11" style="23" customWidth="1"/>
    <col min="9" max="9" width="15.6640625" style="23" customWidth="1"/>
    <col min="10" max="255" width="10.6640625" style="23" customWidth="1"/>
    <col min="256" max="369" width="12" style="23" customWidth="1"/>
    <col min="370" max="16384" width="12" style="23"/>
  </cols>
  <sheetData>
    <row r="1" spans="1:9" ht="13.5" hidden="1" customHeight="1" thickBot="1" x14ac:dyDescent="0.25">
      <c r="A1" s="22"/>
      <c r="B1" s="22"/>
      <c r="C1" s="22"/>
      <c r="D1" s="22"/>
      <c r="E1" s="22"/>
      <c r="F1" s="22"/>
      <c r="G1" s="22"/>
      <c r="H1" s="22"/>
      <c r="I1" s="22"/>
    </row>
    <row r="2" spans="1:9" ht="13.5" customHeight="1" thickBot="1" x14ac:dyDescent="0.25">
      <c r="A2" s="216"/>
      <c r="B2" s="149"/>
      <c r="C2" s="149"/>
      <c r="D2" s="149"/>
      <c r="E2" s="149"/>
      <c r="F2" s="149"/>
      <c r="G2" s="149"/>
      <c r="H2" s="149"/>
      <c r="I2" s="157"/>
    </row>
    <row r="3" spans="1:9" ht="13.5" customHeight="1" thickTop="1" x14ac:dyDescent="0.2">
      <c r="A3" s="211"/>
      <c r="B3" s="132"/>
      <c r="C3" s="132"/>
      <c r="D3" s="132"/>
      <c r="E3" s="132"/>
      <c r="F3" s="132"/>
      <c r="G3" s="132"/>
      <c r="H3" s="132"/>
      <c r="I3" s="159"/>
    </row>
    <row r="4" spans="1:9" ht="20.25" customHeight="1" thickBot="1" x14ac:dyDescent="0.25">
      <c r="A4" s="217"/>
      <c r="B4" s="187"/>
      <c r="C4" s="187"/>
      <c r="D4" s="187"/>
      <c r="E4" s="187"/>
      <c r="F4" s="187"/>
      <c r="G4" s="187"/>
      <c r="H4" s="187"/>
      <c r="I4" s="188"/>
    </row>
    <row r="5" spans="1:9" ht="24.75" customHeight="1" thickTop="1" thickBot="1" x14ac:dyDescent="0.25">
      <c r="A5" s="213" t="s">
        <v>0</v>
      </c>
      <c r="B5" s="169"/>
      <c r="C5" s="169"/>
      <c r="D5" s="169"/>
      <c r="E5" s="169"/>
      <c r="F5" s="169"/>
      <c r="G5" s="169"/>
      <c r="H5" s="169"/>
      <c r="I5" s="170"/>
    </row>
    <row r="6" spans="1:9" ht="69" customHeight="1" thickTop="1" x14ac:dyDescent="0.2">
      <c r="A6" s="209" t="s">
        <v>63</v>
      </c>
      <c r="B6" s="154"/>
      <c r="C6" s="176" t="s">
        <v>2</v>
      </c>
      <c r="D6" s="166"/>
      <c r="E6" s="166"/>
      <c r="F6" s="154"/>
      <c r="G6" s="180" t="s">
        <v>3</v>
      </c>
      <c r="H6" s="181"/>
      <c r="I6" s="77" t="s">
        <v>64</v>
      </c>
    </row>
    <row r="7" spans="1:9" ht="32.25" customHeight="1" thickBot="1" x14ac:dyDescent="0.25">
      <c r="A7" s="207" t="s">
        <v>5</v>
      </c>
      <c r="B7" s="126"/>
      <c r="C7" s="126"/>
      <c r="D7" s="126"/>
      <c r="E7" s="126"/>
      <c r="F7" s="126"/>
      <c r="G7" s="126"/>
      <c r="H7" s="126"/>
      <c r="I7" s="127"/>
    </row>
    <row r="8" spans="1:9" ht="15.75" customHeight="1" thickBot="1" x14ac:dyDescent="0.25">
      <c r="A8" s="177" t="s">
        <v>6</v>
      </c>
      <c r="B8" s="135"/>
      <c r="C8" s="135"/>
      <c r="D8" s="135"/>
      <c r="E8" s="135"/>
      <c r="F8" s="135"/>
      <c r="G8" s="135"/>
      <c r="H8" s="135"/>
      <c r="I8" s="178"/>
    </row>
    <row r="9" spans="1:9" ht="22.5" customHeight="1" x14ac:dyDescent="0.2">
      <c r="A9" s="212" t="s">
        <v>50</v>
      </c>
      <c r="B9" s="166"/>
      <c r="C9" s="166"/>
      <c r="D9" s="166"/>
      <c r="E9" s="190" t="s">
        <v>8</v>
      </c>
      <c r="F9" s="163"/>
      <c r="G9" s="163"/>
      <c r="H9" s="163"/>
      <c r="I9" s="191"/>
    </row>
    <row r="10" spans="1:9" ht="33.75" customHeight="1" x14ac:dyDescent="0.2">
      <c r="A10" s="218" t="s">
        <v>9</v>
      </c>
      <c r="B10" s="166"/>
      <c r="C10" s="154"/>
      <c r="D10" s="41" t="s">
        <v>10</v>
      </c>
      <c r="E10" s="42" t="s">
        <v>11</v>
      </c>
      <c r="F10" s="43" t="s">
        <v>10</v>
      </c>
      <c r="G10" s="173" t="s">
        <v>12</v>
      </c>
      <c r="H10" s="129"/>
      <c r="I10" s="44" t="s">
        <v>10</v>
      </c>
    </row>
    <row r="11" spans="1:9" ht="42" customHeight="1" x14ac:dyDescent="0.2">
      <c r="A11" s="220" t="s">
        <v>13</v>
      </c>
      <c r="B11" s="143"/>
      <c r="C11" s="129"/>
      <c r="D11" s="45">
        <v>1</v>
      </c>
      <c r="E11" s="57" t="s">
        <v>14</v>
      </c>
      <c r="F11" s="47">
        <v>1</v>
      </c>
      <c r="G11" s="130" t="s">
        <v>15</v>
      </c>
      <c r="H11" s="129"/>
      <c r="I11" s="48">
        <v>1</v>
      </c>
    </row>
    <row r="12" spans="1:9" ht="41.25" customHeight="1" x14ac:dyDescent="0.2">
      <c r="A12" s="145" t="s">
        <v>16</v>
      </c>
      <c r="B12" s="143"/>
      <c r="C12" s="129"/>
      <c r="D12" s="45">
        <v>1</v>
      </c>
      <c r="E12" s="46"/>
      <c r="F12" s="47"/>
      <c r="G12" s="130" t="s">
        <v>17</v>
      </c>
      <c r="H12" s="129"/>
      <c r="I12" s="48">
        <v>1</v>
      </c>
    </row>
    <row r="13" spans="1:9" ht="21.75" customHeight="1" x14ac:dyDescent="0.2">
      <c r="A13" s="145" t="s">
        <v>18</v>
      </c>
      <c r="B13" s="143"/>
      <c r="C13" s="129"/>
      <c r="D13" s="45">
        <v>1</v>
      </c>
      <c r="E13" s="49"/>
      <c r="F13" s="24"/>
      <c r="G13" s="128"/>
      <c r="H13" s="129"/>
      <c r="I13" s="48"/>
    </row>
    <row r="14" spans="1:9" ht="24" customHeight="1" x14ac:dyDescent="0.2">
      <c r="A14" s="145" t="s">
        <v>19</v>
      </c>
      <c r="B14" s="143"/>
      <c r="C14" s="129"/>
      <c r="D14" s="45">
        <v>1</v>
      </c>
      <c r="E14" s="49"/>
      <c r="F14" s="24"/>
      <c r="G14" s="128"/>
      <c r="H14" s="129"/>
      <c r="I14" s="48"/>
    </row>
    <row r="15" spans="1:9" ht="36" customHeight="1" x14ac:dyDescent="0.2">
      <c r="A15" s="145" t="s">
        <v>20</v>
      </c>
      <c r="B15" s="143"/>
      <c r="C15" s="129"/>
      <c r="D15" s="45">
        <v>1</v>
      </c>
      <c r="E15" s="49"/>
      <c r="F15" s="24"/>
      <c r="G15" s="128"/>
      <c r="H15" s="129"/>
      <c r="I15" s="48"/>
    </row>
    <row r="16" spans="1:9" ht="21.75" customHeight="1" x14ac:dyDescent="0.2">
      <c r="A16" s="145" t="s">
        <v>21</v>
      </c>
      <c r="B16" s="143"/>
      <c r="C16" s="129"/>
      <c r="D16" s="45">
        <v>1</v>
      </c>
      <c r="E16" s="49"/>
      <c r="F16" s="24"/>
      <c r="G16" s="128"/>
      <c r="H16" s="129"/>
      <c r="I16" s="48"/>
    </row>
    <row r="17" spans="1:9" ht="24" customHeight="1" x14ac:dyDescent="0.2">
      <c r="A17" s="145" t="s">
        <v>22</v>
      </c>
      <c r="B17" s="143"/>
      <c r="C17" s="129"/>
      <c r="D17" s="45">
        <v>1</v>
      </c>
      <c r="E17" s="49"/>
      <c r="F17" s="24"/>
      <c r="G17" s="128"/>
      <c r="H17" s="129"/>
      <c r="I17" s="48"/>
    </row>
    <row r="18" spans="1:9" ht="21.75" customHeight="1" x14ac:dyDescent="0.2">
      <c r="A18" s="145" t="s">
        <v>23</v>
      </c>
      <c r="B18" s="143"/>
      <c r="C18" s="129"/>
      <c r="D18" s="45">
        <v>1</v>
      </c>
      <c r="E18" s="49"/>
      <c r="F18" s="24"/>
      <c r="G18" s="128"/>
      <c r="H18" s="129"/>
      <c r="I18" s="48"/>
    </row>
    <row r="19" spans="1:9" ht="27.75" customHeight="1" x14ac:dyDescent="0.2">
      <c r="A19" s="145" t="s">
        <v>24</v>
      </c>
      <c r="B19" s="143"/>
      <c r="C19" s="129"/>
      <c r="D19" s="45">
        <v>1</v>
      </c>
      <c r="E19" s="49"/>
      <c r="F19" s="24"/>
      <c r="G19" s="128"/>
      <c r="H19" s="129"/>
      <c r="I19" s="48"/>
    </row>
    <row r="20" spans="1:9" ht="30" customHeight="1" x14ac:dyDescent="0.2">
      <c r="A20" s="145" t="s">
        <v>25</v>
      </c>
      <c r="B20" s="143"/>
      <c r="C20" s="129"/>
      <c r="D20" s="45">
        <v>1</v>
      </c>
      <c r="E20" s="49"/>
      <c r="F20" s="24"/>
      <c r="G20" s="128"/>
      <c r="H20" s="129"/>
      <c r="I20" s="48"/>
    </row>
    <row r="21" spans="1:9" ht="27.75" customHeight="1" x14ac:dyDescent="0.2">
      <c r="A21" s="145" t="s">
        <v>26</v>
      </c>
      <c r="B21" s="143"/>
      <c r="C21" s="129"/>
      <c r="D21" s="45">
        <v>1</v>
      </c>
      <c r="E21" s="49"/>
      <c r="F21" s="24"/>
      <c r="G21" s="128"/>
      <c r="H21" s="129"/>
      <c r="I21" s="48"/>
    </row>
    <row r="22" spans="1:9" ht="25.5" customHeight="1" x14ac:dyDescent="0.2">
      <c r="A22" s="215" t="s">
        <v>27</v>
      </c>
      <c r="B22" s="143"/>
      <c r="C22" s="129"/>
      <c r="D22" s="50">
        <f>SUM(D11:D21)</f>
        <v>11</v>
      </c>
      <c r="E22" s="51"/>
      <c r="F22" s="52">
        <f>SUM(F11:F21)</f>
        <v>1</v>
      </c>
      <c r="G22" s="205"/>
      <c r="H22" s="129"/>
      <c r="I22" s="44">
        <f>SUM(I11:I21)</f>
        <v>2</v>
      </c>
    </row>
    <row r="23" spans="1:9" ht="25.5" customHeight="1" thickBot="1" x14ac:dyDescent="0.25">
      <c r="A23" s="214" t="s">
        <v>28</v>
      </c>
      <c r="B23" s="126"/>
      <c r="C23" s="127"/>
      <c r="D23" s="53">
        <f>D22*8</f>
        <v>88</v>
      </c>
      <c r="E23" s="54"/>
      <c r="F23" s="55">
        <f>F22*8</f>
        <v>8</v>
      </c>
      <c r="G23" s="146">
        <v>0</v>
      </c>
      <c r="H23" s="147"/>
      <c r="I23" s="56">
        <f>I22*8</f>
        <v>16</v>
      </c>
    </row>
    <row r="24" spans="1:9" ht="21.75" customHeight="1" thickBot="1" x14ac:dyDescent="0.25">
      <c r="A24" s="137" t="s">
        <v>29</v>
      </c>
      <c r="B24" s="148" t="s">
        <v>30</v>
      </c>
      <c r="C24" s="149"/>
      <c r="D24" s="149"/>
      <c r="E24" s="149"/>
      <c r="F24" s="150"/>
      <c r="G24" s="162" t="s">
        <v>31</v>
      </c>
      <c r="H24" s="163"/>
      <c r="I24" s="164"/>
    </row>
    <row r="25" spans="1:9" ht="21.75" customHeight="1" thickBot="1" x14ac:dyDescent="0.25">
      <c r="A25" s="138"/>
      <c r="B25" s="138"/>
      <c r="C25" s="151"/>
      <c r="D25" s="151"/>
      <c r="E25" s="151"/>
      <c r="F25" s="140"/>
      <c r="G25" s="204" t="s">
        <v>32</v>
      </c>
      <c r="H25" s="147"/>
      <c r="I25" s="25" t="s">
        <v>10</v>
      </c>
    </row>
    <row r="26" spans="1:9" ht="59.25" customHeight="1" x14ac:dyDescent="0.2">
      <c r="A26" s="78">
        <v>1</v>
      </c>
      <c r="B26" s="206" t="s">
        <v>65</v>
      </c>
      <c r="C26" s="132"/>
      <c r="D26" s="132"/>
      <c r="E26" s="132"/>
      <c r="F26" s="132"/>
      <c r="G26" s="179" t="s">
        <v>34</v>
      </c>
      <c r="H26" s="129"/>
      <c r="I26" s="67">
        <v>8</v>
      </c>
    </row>
    <row r="27" spans="1:9" ht="27.75" customHeight="1" x14ac:dyDescent="0.2">
      <c r="A27" s="78">
        <v>2</v>
      </c>
      <c r="B27" s="155" t="s">
        <v>66</v>
      </c>
      <c r="C27" s="143"/>
      <c r="D27" s="143"/>
      <c r="E27" s="143"/>
      <c r="F27" s="143"/>
      <c r="G27" s="130"/>
      <c r="H27" s="129"/>
      <c r="I27" s="68"/>
    </row>
    <row r="28" spans="1:9" ht="23.25" customHeight="1" x14ac:dyDescent="0.2">
      <c r="A28" s="78"/>
      <c r="B28" s="155" t="s">
        <v>67</v>
      </c>
      <c r="C28" s="143"/>
      <c r="D28" s="143"/>
      <c r="E28" s="143"/>
      <c r="F28" s="143"/>
      <c r="G28" s="130"/>
      <c r="H28" s="129"/>
      <c r="I28" s="68"/>
    </row>
    <row r="29" spans="1:9" ht="26.25" customHeight="1" x14ac:dyDescent="0.2">
      <c r="A29" s="49"/>
      <c r="B29" s="228"/>
      <c r="C29" s="143"/>
      <c r="D29" s="143"/>
      <c r="E29" s="143"/>
      <c r="F29" s="143"/>
      <c r="G29" s="128"/>
      <c r="H29" s="129"/>
      <c r="I29" s="79"/>
    </row>
    <row r="30" spans="1:9" ht="20.25" customHeight="1" x14ac:dyDescent="0.2">
      <c r="A30" s="49"/>
      <c r="B30" s="155"/>
      <c r="C30" s="143"/>
      <c r="D30" s="143"/>
      <c r="E30" s="143"/>
      <c r="F30" s="143"/>
      <c r="G30" s="141"/>
      <c r="H30" s="129"/>
      <c r="I30" s="79"/>
    </row>
    <row r="31" spans="1:9" ht="20.25" customHeight="1" x14ac:dyDescent="0.2">
      <c r="A31" s="49"/>
      <c r="B31" s="144"/>
      <c r="C31" s="143"/>
      <c r="D31" s="143"/>
      <c r="E31" s="143"/>
      <c r="F31" s="143"/>
      <c r="G31" s="141"/>
      <c r="H31" s="129"/>
      <c r="I31" s="79"/>
    </row>
    <row r="32" spans="1:9" ht="20.25" customHeight="1" thickBot="1" x14ac:dyDescent="0.25">
      <c r="A32" s="80"/>
      <c r="B32" s="144"/>
      <c r="C32" s="143"/>
      <c r="D32" s="143"/>
      <c r="E32" s="143"/>
      <c r="F32" s="143"/>
      <c r="G32" s="203"/>
      <c r="H32" s="154"/>
      <c r="I32" s="81"/>
    </row>
    <row r="33" spans="1:11" ht="21.75" customHeight="1" thickBot="1" x14ac:dyDescent="0.25">
      <c r="A33" s="167" t="s">
        <v>38</v>
      </c>
      <c r="B33" s="135"/>
      <c r="C33" s="135"/>
      <c r="D33" s="135"/>
      <c r="E33" s="135"/>
      <c r="F33" s="135"/>
      <c r="G33" s="135"/>
      <c r="H33" s="135"/>
      <c r="I33" s="136"/>
    </row>
    <row r="34" spans="1:11" ht="38.25" customHeight="1" thickBot="1" x14ac:dyDescent="0.25">
      <c r="A34" s="210"/>
      <c r="B34" s="149"/>
      <c r="C34" s="149"/>
      <c r="D34" s="149"/>
      <c r="E34" s="149"/>
      <c r="F34" s="149"/>
      <c r="G34" s="149"/>
      <c r="H34" s="149"/>
      <c r="I34" s="157"/>
    </row>
    <row r="35" spans="1:11" ht="38.25" customHeight="1" x14ac:dyDescent="0.2">
      <c r="A35" s="211"/>
      <c r="B35" s="132"/>
      <c r="C35" s="132"/>
      <c r="D35" s="132"/>
      <c r="E35" s="132"/>
      <c r="F35" s="132"/>
      <c r="G35" s="132"/>
      <c r="H35" s="132"/>
      <c r="I35" s="159"/>
      <c r="K35" s="28"/>
    </row>
    <row r="36" spans="1:11" ht="38.25" customHeight="1" x14ac:dyDescent="0.2">
      <c r="A36" s="211"/>
      <c r="B36" s="132"/>
      <c r="C36" s="132"/>
      <c r="D36" s="132"/>
      <c r="E36" s="132"/>
      <c r="F36" s="132"/>
      <c r="G36" s="132"/>
      <c r="H36" s="132"/>
      <c r="I36" s="159"/>
    </row>
    <row r="37" spans="1:11" ht="38.25" customHeight="1" thickBot="1" x14ac:dyDescent="0.25">
      <c r="A37" s="138"/>
      <c r="B37" s="151"/>
      <c r="C37" s="151"/>
      <c r="D37" s="151"/>
      <c r="E37" s="151"/>
      <c r="F37" s="151"/>
      <c r="G37" s="151"/>
      <c r="H37" s="151"/>
      <c r="I37" s="161"/>
    </row>
    <row r="38" spans="1:11" ht="19.5" customHeight="1" thickBot="1" x14ac:dyDescent="0.25">
      <c r="A38" s="167" t="s">
        <v>39</v>
      </c>
      <c r="B38" s="135"/>
      <c r="C38" s="135"/>
      <c r="D38" s="135"/>
      <c r="E38" s="135"/>
      <c r="F38" s="135"/>
      <c r="G38" s="135"/>
      <c r="H38" s="135"/>
      <c r="I38" s="136"/>
    </row>
    <row r="39" spans="1:11" ht="25.5" customHeight="1" thickBot="1" x14ac:dyDescent="0.25">
      <c r="A39" s="225"/>
      <c r="B39" s="149"/>
      <c r="C39" s="149"/>
      <c r="D39" s="149"/>
      <c r="E39" s="149"/>
      <c r="F39" s="149"/>
      <c r="G39" s="149"/>
      <c r="H39" s="149"/>
      <c r="I39" s="157"/>
    </row>
    <row r="40" spans="1:11" ht="19.5" customHeight="1" thickBot="1" x14ac:dyDescent="0.25">
      <c r="A40" s="134" t="s">
        <v>40</v>
      </c>
      <c r="B40" s="136"/>
      <c r="C40" s="134" t="s">
        <v>41</v>
      </c>
      <c r="D40" s="135"/>
      <c r="E40" s="136"/>
      <c r="F40" s="33" t="s">
        <v>42</v>
      </c>
      <c r="G40" s="58"/>
      <c r="H40" s="58"/>
      <c r="I40" s="59"/>
    </row>
    <row r="41" spans="1:11" ht="18.75" customHeight="1" x14ac:dyDescent="0.2">
      <c r="A41" s="200"/>
      <c r="B41" s="150"/>
      <c r="C41" s="200" t="s">
        <v>43</v>
      </c>
      <c r="D41" s="149"/>
      <c r="E41" s="150"/>
      <c r="F41" s="200" t="s">
        <v>43</v>
      </c>
      <c r="G41" s="149"/>
      <c r="H41" s="149"/>
      <c r="I41" s="150"/>
    </row>
    <row r="42" spans="1:11" ht="21.75" customHeight="1" x14ac:dyDescent="0.2">
      <c r="A42" s="224" t="s">
        <v>44</v>
      </c>
      <c r="B42" s="133"/>
      <c r="C42" s="152" t="s">
        <v>45</v>
      </c>
      <c r="D42" s="132"/>
      <c r="E42" s="133"/>
      <c r="F42" s="152" t="s">
        <v>45</v>
      </c>
      <c r="G42" s="132"/>
      <c r="H42" s="132"/>
      <c r="I42" s="133"/>
    </row>
    <row r="43" spans="1:11" ht="19.5" customHeight="1" x14ac:dyDescent="0.2">
      <c r="A43" s="152" t="s">
        <v>46</v>
      </c>
      <c r="B43" s="133"/>
      <c r="C43" s="131" t="s">
        <v>47</v>
      </c>
      <c r="D43" s="132"/>
      <c r="E43" s="133"/>
      <c r="F43" s="131" t="s">
        <v>47</v>
      </c>
      <c r="G43" s="132"/>
      <c r="H43" s="132"/>
      <c r="I43" s="133"/>
    </row>
    <row r="44" spans="1:11" ht="19.5" customHeight="1" thickBot="1" x14ac:dyDescent="0.25">
      <c r="A44" s="139" t="s">
        <v>48</v>
      </c>
      <c r="B44" s="140"/>
      <c r="C44" s="139" t="s">
        <v>48</v>
      </c>
      <c r="D44" s="151"/>
      <c r="E44" s="140"/>
      <c r="F44" s="139" t="s">
        <v>48</v>
      </c>
      <c r="G44" s="151"/>
      <c r="H44" s="151"/>
      <c r="I44" s="140"/>
    </row>
    <row r="45" spans="1:11" ht="13.5" customHeight="1" thickBot="1" x14ac:dyDescent="0.25">
      <c r="A45" s="221"/>
      <c r="B45" s="151"/>
      <c r="C45" s="222"/>
      <c r="D45" s="151"/>
      <c r="E45" s="84"/>
      <c r="F45" s="84"/>
      <c r="G45" s="223"/>
      <c r="H45" s="151"/>
      <c r="I45" s="140"/>
    </row>
  </sheetData>
  <mergeCells count="76">
    <mergeCell ref="A2:I4"/>
    <mergeCell ref="A38:I38"/>
    <mergeCell ref="E9:I9"/>
    <mergeCell ref="A10:C10"/>
    <mergeCell ref="B29:F29"/>
    <mergeCell ref="A13:C13"/>
    <mergeCell ref="A19:C19"/>
    <mergeCell ref="G30:H30"/>
    <mergeCell ref="G15:H15"/>
    <mergeCell ref="B28:F28"/>
    <mergeCell ref="G14:H14"/>
    <mergeCell ref="A15:C15"/>
    <mergeCell ref="G26:H26"/>
    <mergeCell ref="G29:H29"/>
    <mergeCell ref="B30:F30"/>
    <mergeCell ref="G20:H20"/>
    <mergeCell ref="A5:I5"/>
    <mergeCell ref="A23:C23"/>
    <mergeCell ref="A41:B41"/>
    <mergeCell ref="G10:H10"/>
    <mergeCell ref="G45:I45"/>
    <mergeCell ref="A14:C14"/>
    <mergeCell ref="A22:C22"/>
    <mergeCell ref="F44:I44"/>
    <mergeCell ref="C6:F6"/>
    <mergeCell ref="A17:C17"/>
    <mergeCell ref="G19:H19"/>
    <mergeCell ref="A8:I8"/>
    <mergeCell ref="G28:H28"/>
    <mergeCell ref="G6:H6"/>
    <mergeCell ref="G13:H13"/>
    <mergeCell ref="G18:H18"/>
    <mergeCell ref="A6:B6"/>
    <mergeCell ref="G17:H17"/>
    <mergeCell ref="B27:F27"/>
    <mergeCell ref="A34:I37"/>
    <mergeCell ref="G24:I24"/>
    <mergeCell ref="A9:D9"/>
    <mergeCell ref="A33:I33"/>
    <mergeCell ref="A20:C20"/>
    <mergeCell ref="A11:C11"/>
    <mergeCell ref="G16:H16"/>
    <mergeCell ref="G32:H32"/>
    <mergeCell ref="G25:H25"/>
    <mergeCell ref="G31:H31"/>
    <mergeCell ref="G22:H22"/>
    <mergeCell ref="B32:F32"/>
    <mergeCell ref="B26:F26"/>
    <mergeCell ref="A45:B45"/>
    <mergeCell ref="G27:H27"/>
    <mergeCell ref="A18:C18"/>
    <mergeCell ref="C40:E40"/>
    <mergeCell ref="C45:D45"/>
    <mergeCell ref="B31:F31"/>
    <mergeCell ref="A21:C21"/>
    <mergeCell ref="G23:H23"/>
    <mergeCell ref="B24:F25"/>
    <mergeCell ref="C43:E43"/>
    <mergeCell ref="A42:B42"/>
    <mergeCell ref="A39:I39"/>
    <mergeCell ref="F42:I42"/>
    <mergeCell ref="C42:E42"/>
    <mergeCell ref="F41:I41"/>
    <mergeCell ref="A43:B43"/>
    <mergeCell ref="A7:I7"/>
    <mergeCell ref="G21:H21"/>
    <mergeCell ref="G12:H12"/>
    <mergeCell ref="C44:E44"/>
    <mergeCell ref="A24:A25"/>
    <mergeCell ref="C41:E41"/>
    <mergeCell ref="F43:I43"/>
    <mergeCell ref="G11:H11"/>
    <mergeCell ref="A12:C12"/>
    <mergeCell ref="A44:B44"/>
    <mergeCell ref="A16:C16"/>
    <mergeCell ref="A40:B40"/>
  </mergeCells>
  <printOptions horizontalCentered="1" verticalCentered="1"/>
  <pageMargins left="0.19685039370078741" right="0.31496062992125978" top="0.19685039370078741" bottom="0.19685039370078741" header="0.31496062992125978" footer="0.31496062992125978"/>
  <pageSetup scale="64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00B0F0"/>
  </sheetPr>
  <dimension ref="A1:I45"/>
  <sheetViews>
    <sheetView showZeros="0" view="pageBreakPreview" topLeftCell="A25" zoomScale="85" zoomScaleNormal="70" zoomScaleSheetLayoutView="85" workbookViewId="0">
      <selection activeCell="B31" sqref="B31:F31"/>
    </sheetView>
  </sheetViews>
  <sheetFormatPr defaultColWidth="12" defaultRowHeight="12.75" x14ac:dyDescent="0.2"/>
  <cols>
    <col min="1" max="1" width="5.1640625" style="23" customWidth="1"/>
    <col min="2" max="2" width="36" style="23" customWidth="1"/>
    <col min="3" max="6" width="20.83203125" style="23" customWidth="1"/>
    <col min="7" max="7" width="13.5" style="23" customWidth="1"/>
    <col min="8" max="8" width="11" style="23" customWidth="1"/>
    <col min="9" max="9" width="15.6640625" style="23" customWidth="1"/>
    <col min="10" max="255" width="10.6640625" style="23" customWidth="1"/>
    <col min="256" max="369" width="12" style="23" customWidth="1"/>
    <col min="370" max="16384" width="12" style="23"/>
  </cols>
  <sheetData>
    <row r="1" spans="1:9" ht="13.5" hidden="1" customHeight="1" thickBot="1" x14ac:dyDescent="0.25">
      <c r="A1" s="22"/>
      <c r="B1" s="22"/>
      <c r="C1" s="22"/>
      <c r="D1" s="22"/>
      <c r="E1" s="22"/>
      <c r="F1" s="22"/>
      <c r="G1" s="22"/>
      <c r="H1" s="22"/>
      <c r="I1" s="22"/>
    </row>
    <row r="2" spans="1:9" ht="13.5" customHeight="1" thickBot="1" x14ac:dyDescent="0.25">
      <c r="A2" s="216"/>
      <c r="B2" s="149"/>
      <c r="C2" s="149"/>
      <c r="D2" s="149"/>
      <c r="E2" s="149"/>
      <c r="F2" s="149"/>
      <c r="G2" s="149"/>
      <c r="H2" s="149"/>
      <c r="I2" s="157"/>
    </row>
    <row r="3" spans="1:9" ht="13.5" customHeight="1" thickTop="1" x14ac:dyDescent="0.2">
      <c r="A3" s="211"/>
      <c r="B3" s="132"/>
      <c r="C3" s="132"/>
      <c r="D3" s="132"/>
      <c r="E3" s="132"/>
      <c r="F3" s="132"/>
      <c r="G3" s="132"/>
      <c r="H3" s="132"/>
      <c r="I3" s="159"/>
    </row>
    <row r="4" spans="1:9" ht="20.25" customHeight="1" thickBot="1" x14ac:dyDescent="0.25">
      <c r="A4" s="217"/>
      <c r="B4" s="187"/>
      <c r="C4" s="187"/>
      <c r="D4" s="187"/>
      <c r="E4" s="187"/>
      <c r="F4" s="187"/>
      <c r="G4" s="187"/>
      <c r="H4" s="187"/>
      <c r="I4" s="188"/>
    </row>
    <row r="5" spans="1:9" ht="24.75" customHeight="1" thickTop="1" thickBot="1" x14ac:dyDescent="0.25">
      <c r="A5" s="213" t="s">
        <v>0</v>
      </c>
      <c r="B5" s="169"/>
      <c r="C5" s="169"/>
      <c r="D5" s="169"/>
      <c r="E5" s="169"/>
      <c r="F5" s="169"/>
      <c r="G5" s="169"/>
      <c r="H5" s="169"/>
      <c r="I5" s="170"/>
    </row>
    <row r="6" spans="1:9" ht="48" customHeight="1" thickTop="1" x14ac:dyDescent="0.2">
      <c r="A6" s="229" t="s">
        <v>68</v>
      </c>
      <c r="B6" s="154"/>
      <c r="C6" s="176" t="s">
        <v>2</v>
      </c>
      <c r="D6" s="166"/>
      <c r="E6" s="166"/>
      <c r="F6" s="154"/>
      <c r="G6" s="180" t="s">
        <v>3</v>
      </c>
      <c r="H6" s="181"/>
      <c r="I6" s="77" t="s">
        <v>69</v>
      </c>
    </row>
    <row r="7" spans="1:9" ht="32.25" customHeight="1" thickBot="1" x14ac:dyDescent="0.25">
      <c r="A7" s="207" t="s">
        <v>5</v>
      </c>
      <c r="B7" s="126"/>
      <c r="C7" s="126"/>
      <c r="D7" s="126"/>
      <c r="E7" s="126"/>
      <c r="F7" s="126"/>
      <c r="G7" s="126"/>
      <c r="H7" s="126"/>
      <c r="I7" s="127"/>
    </row>
    <row r="8" spans="1:9" ht="15.75" customHeight="1" thickBot="1" x14ac:dyDescent="0.25">
      <c r="A8" s="177" t="s">
        <v>6</v>
      </c>
      <c r="B8" s="135"/>
      <c r="C8" s="135"/>
      <c r="D8" s="135"/>
      <c r="E8" s="135"/>
      <c r="F8" s="135"/>
      <c r="G8" s="135"/>
      <c r="H8" s="135"/>
      <c r="I8" s="178"/>
    </row>
    <row r="9" spans="1:9" ht="22.5" customHeight="1" x14ac:dyDescent="0.2">
      <c r="A9" s="212" t="s">
        <v>50</v>
      </c>
      <c r="B9" s="166"/>
      <c r="C9" s="166"/>
      <c r="D9" s="166"/>
      <c r="E9" s="190" t="s">
        <v>8</v>
      </c>
      <c r="F9" s="163"/>
      <c r="G9" s="163"/>
      <c r="H9" s="163"/>
      <c r="I9" s="191"/>
    </row>
    <row r="10" spans="1:9" ht="33.75" customHeight="1" x14ac:dyDescent="0.2">
      <c r="A10" s="218" t="s">
        <v>9</v>
      </c>
      <c r="B10" s="166"/>
      <c r="C10" s="154"/>
      <c r="D10" s="41" t="s">
        <v>10</v>
      </c>
      <c r="E10" s="42" t="s">
        <v>11</v>
      </c>
      <c r="F10" s="43" t="s">
        <v>10</v>
      </c>
      <c r="G10" s="173" t="s">
        <v>12</v>
      </c>
      <c r="H10" s="129"/>
      <c r="I10" s="44" t="s">
        <v>10</v>
      </c>
    </row>
    <row r="11" spans="1:9" ht="42" customHeight="1" x14ac:dyDescent="0.2">
      <c r="A11" s="220" t="s">
        <v>13</v>
      </c>
      <c r="B11" s="143"/>
      <c r="C11" s="129"/>
      <c r="D11" s="45">
        <v>1</v>
      </c>
      <c r="E11" s="57" t="s">
        <v>14</v>
      </c>
      <c r="F11" s="47">
        <v>1</v>
      </c>
      <c r="G11" s="130" t="s">
        <v>15</v>
      </c>
      <c r="H11" s="129"/>
      <c r="I11" s="48">
        <v>1</v>
      </c>
    </row>
    <row r="12" spans="1:9" ht="41.25" customHeight="1" x14ac:dyDescent="0.2">
      <c r="A12" s="145" t="s">
        <v>16</v>
      </c>
      <c r="B12" s="143"/>
      <c r="C12" s="129"/>
      <c r="D12" s="45">
        <v>1</v>
      </c>
      <c r="E12" s="46"/>
      <c r="F12" s="47"/>
      <c r="G12" s="130" t="s">
        <v>17</v>
      </c>
      <c r="H12" s="129"/>
      <c r="I12" s="48">
        <v>1</v>
      </c>
    </row>
    <row r="13" spans="1:9" ht="21.75" customHeight="1" x14ac:dyDescent="0.2">
      <c r="A13" s="145" t="s">
        <v>18</v>
      </c>
      <c r="B13" s="143"/>
      <c r="C13" s="129"/>
      <c r="D13" s="45">
        <v>1</v>
      </c>
      <c r="E13" s="49"/>
      <c r="F13" s="24"/>
      <c r="G13" s="128"/>
      <c r="H13" s="129"/>
      <c r="I13" s="48"/>
    </row>
    <row r="14" spans="1:9" ht="24" customHeight="1" x14ac:dyDescent="0.2">
      <c r="A14" s="145" t="s">
        <v>19</v>
      </c>
      <c r="B14" s="143"/>
      <c r="C14" s="129"/>
      <c r="D14" s="45">
        <v>1</v>
      </c>
      <c r="E14" s="49"/>
      <c r="F14" s="24"/>
      <c r="G14" s="128"/>
      <c r="H14" s="129"/>
      <c r="I14" s="48"/>
    </row>
    <row r="15" spans="1:9" ht="36" customHeight="1" x14ac:dyDescent="0.2">
      <c r="A15" s="145" t="s">
        <v>20</v>
      </c>
      <c r="B15" s="143"/>
      <c r="C15" s="129"/>
      <c r="D15" s="45">
        <v>1</v>
      </c>
      <c r="E15" s="49"/>
      <c r="F15" s="24"/>
      <c r="G15" s="128"/>
      <c r="H15" s="129"/>
      <c r="I15" s="48"/>
    </row>
    <row r="16" spans="1:9" ht="21.75" customHeight="1" x14ac:dyDescent="0.2">
      <c r="A16" s="145" t="s">
        <v>21</v>
      </c>
      <c r="B16" s="143"/>
      <c r="C16" s="129"/>
      <c r="D16" s="45">
        <v>1</v>
      </c>
      <c r="E16" s="49"/>
      <c r="F16" s="24"/>
      <c r="G16" s="128"/>
      <c r="H16" s="129"/>
      <c r="I16" s="48"/>
    </row>
    <row r="17" spans="1:9" ht="24" customHeight="1" x14ac:dyDescent="0.2">
      <c r="A17" s="145" t="s">
        <v>22</v>
      </c>
      <c r="B17" s="143"/>
      <c r="C17" s="129"/>
      <c r="D17" s="45">
        <v>1</v>
      </c>
      <c r="E17" s="49"/>
      <c r="F17" s="24"/>
      <c r="G17" s="128"/>
      <c r="H17" s="129"/>
      <c r="I17" s="48"/>
    </row>
    <row r="18" spans="1:9" ht="21.75" customHeight="1" x14ac:dyDescent="0.2">
      <c r="A18" s="145" t="s">
        <v>23</v>
      </c>
      <c r="B18" s="143"/>
      <c r="C18" s="129"/>
      <c r="D18" s="45">
        <v>1</v>
      </c>
      <c r="E18" s="49"/>
      <c r="F18" s="24"/>
      <c r="G18" s="128"/>
      <c r="H18" s="129"/>
      <c r="I18" s="48"/>
    </row>
    <row r="19" spans="1:9" ht="27.75" customHeight="1" x14ac:dyDescent="0.2">
      <c r="A19" s="145" t="s">
        <v>24</v>
      </c>
      <c r="B19" s="143"/>
      <c r="C19" s="129"/>
      <c r="D19" s="45">
        <v>1</v>
      </c>
      <c r="E19" s="49"/>
      <c r="F19" s="24"/>
      <c r="G19" s="128"/>
      <c r="H19" s="129"/>
      <c r="I19" s="48"/>
    </row>
    <row r="20" spans="1:9" ht="30" customHeight="1" x14ac:dyDescent="0.2">
      <c r="A20" s="145" t="s">
        <v>25</v>
      </c>
      <c r="B20" s="143"/>
      <c r="C20" s="129"/>
      <c r="D20" s="45">
        <v>1</v>
      </c>
      <c r="E20" s="49"/>
      <c r="F20" s="24"/>
      <c r="G20" s="128"/>
      <c r="H20" s="129"/>
      <c r="I20" s="48"/>
    </row>
    <row r="21" spans="1:9" ht="27.75" customHeight="1" x14ac:dyDescent="0.2">
      <c r="A21" s="145" t="s">
        <v>26</v>
      </c>
      <c r="B21" s="143"/>
      <c r="C21" s="129"/>
      <c r="D21" s="45">
        <v>1</v>
      </c>
      <c r="E21" s="49"/>
      <c r="F21" s="24"/>
      <c r="G21" s="128"/>
      <c r="H21" s="129"/>
      <c r="I21" s="48"/>
    </row>
    <row r="22" spans="1:9" ht="25.5" customHeight="1" x14ac:dyDescent="0.2">
      <c r="A22" s="215" t="s">
        <v>27</v>
      </c>
      <c r="B22" s="143"/>
      <c r="C22" s="129"/>
      <c r="D22" s="75">
        <f>SUM(D11:D21)</f>
        <v>11</v>
      </c>
      <c r="E22" s="51"/>
      <c r="F22" s="52">
        <f>SUM(F11:F21)</f>
        <v>1</v>
      </c>
      <c r="G22" s="205"/>
      <c r="H22" s="129"/>
      <c r="I22" s="44">
        <f>SUM(I11:I21)</f>
        <v>2</v>
      </c>
    </row>
    <row r="23" spans="1:9" ht="25.5" customHeight="1" thickBot="1" x14ac:dyDescent="0.25">
      <c r="A23" s="214" t="s">
        <v>28</v>
      </c>
      <c r="B23" s="126"/>
      <c r="C23" s="127"/>
      <c r="D23" s="53">
        <f>D22*8</f>
        <v>88</v>
      </c>
      <c r="E23" s="54"/>
      <c r="F23" s="55">
        <f>F22*8</f>
        <v>8</v>
      </c>
      <c r="G23" s="146">
        <v>0</v>
      </c>
      <c r="H23" s="147"/>
      <c r="I23" s="56">
        <f>I22*8</f>
        <v>16</v>
      </c>
    </row>
    <row r="24" spans="1:9" ht="21.75" customHeight="1" thickBot="1" x14ac:dyDescent="0.25">
      <c r="A24" s="137" t="s">
        <v>29</v>
      </c>
      <c r="B24" s="148" t="s">
        <v>30</v>
      </c>
      <c r="C24" s="149"/>
      <c r="D24" s="149"/>
      <c r="E24" s="149"/>
      <c r="F24" s="150"/>
      <c r="G24" s="162" t="s">
        <v>31</v>
      </c>
      <c r="H24" s="163"/>
      <c r="I24" s="164"/>
    </row>
    <row r="25" spans="1:9" ht="21.75" customHeight="1" thickBot="1" x14ac:dyDescent="0.25">
      <c r="A25" s="138"/>
      <c r="B25" s="138"/>
      <c r="C25" s="151"/>
      <c r="D25" s="151"/>
      <c r="E25" s="151"/>
      <c r="F25" s="140"/>
      <c r="G25" s="204" t="s">
        <v>32</v>
      </c>
      <c r="H25" s="147"/>
      <c r="I25" s="25" t="s">
        <v>10</v>
      </c>
    </row>
    <row r="26" spans="1:9" ht="45.75" customHeight="1" x14ac:dyDescent="0.2">
      <c r="A26" s="78">
        <v>1</v>
      </c>
      <c r="B26" s="206" t="s">
        <v>70</v>
      </c>
      <c r="C26" s="132"/>
      <c r="D26" s="132"/>
      <c r="E26" s="132"/>
      <c r="F26" s="132"/>
      <c r="G26" s="226" t="s">
        <v>34</v>
      </c>
      <c r="H26" s="129"/>
      <c r="I26" s="67">
        <v>8</v>
      </c>
    </row>
    <row r="27" spans="1:9" ht="26.25" customHeight="1" x14ac:dyDescent="0.2">
      <c r="A27" s="78"/>
      <c r="B27" s="155" t="s">
        <v>67</v>
      </c>
      <c r="C27" s="143"/>
      <c r="D27" s="143"/>
      <c r="E27" s="143"/>
      <c r="F27" s="143"/>
      <c r="G27" s="130"/>
      <c r="H27" s="129"/>
      <c r="I27" s="68"/>
    </row>
    <row r="28" spans="1:9" ht="23.25" customHeight="1" x14ac:dyDescent="0.2">
      <c r="A28" s="78"/>
      <c r="B28" s="219"/>
      <c r="C28" s="132"/>
      <c r="D28" s="132"/>
      <c r="E28" s="132"/>
      <c r="F28" s="132"/>
      <c r="G28" s="130"/>
      <c r="H28" s="129"/>
      <c r="I28" s="68"/>
    </row>
    <row r="29" spans="1:9" ht="26.25" customHeight="1" x14ac:dyDescent="0.2">
      <c r="A29" s="49"/>
      <c r="B29" s="228"/>
      <c r="C29" s="143"/>
      <c r="D29" s="143"/>
      <c r="E29" s="143"/>
      <c r="F29" s="143"/>
      <c r="G29" s="128"/>
      <c r="H29" s="129"/>
      <c r="I29" s="79"/>
    </row>
    <row r="30" spans="1:9" ht="20.25" customHeight="1" x14ac:dyDescent="0.2">
      <c r="A30" s="49"/>
      <c r="B30" s="144"/>
      <c r="C30" s="143"/>
      <c r="D30" s="143"/>
      <c r="E30" s="143"/>
      <c r="F30" s="143"/>
      <c r="G30" s="141"/>
      <c r="H30" s="129"/>
      <c r="I30" s="79"/>
    </row>
    <row r="31" spans="1:9" ht="20.25" customHeight="1" x14ac:dyDescent="0.2">
      <c r="A31" s="83"/>
      <c r="B31" s="144"/>
      <c r="C31" s="143"/>
      <c r="D31" s="143"/>
      <c r="E31" s="143"/>
      <c r="F31" s="143"/>
      <c r="G31" s="141"/>
      <c r="H31" s="129"/>
      <c r="I31" s="79"/>
    </row>
    <row r="32" spans="1:9" ht="20.25" customHeight="1" thickBot="1" x14ac:dyDescent="0.25">
      <c r="A32" s="80"/>
      <c r="B32" s="144"/>
      <c r="C32" s="143"/>
      <c r="D32" s="143"/>
      <c r="E32" s="143"/>
      <c r="F32" s="143"/>
      <c r="G32" s="203"/>
      <c r="H32" s="154"/>
      <c r="I32" s="81"/>
    </row>
    <row r="33" spans="1:9" ht="21.75" customHeight="1" thickBot="1" x14ac:dyDescent="0.25">
      <c r="A33" s="167" t="s">
        <v>38</v>
      </c>
      <c r="B33" s="135"/>
      <c r="C33" s="135"/>
      <c r="D33" s="135"/>
      <c r="E33" s="135"/>
      <c r="F33" s="135"/>
      <c r="G33" s="135"/>
      <c r="H33" s="135"/>
      <c r="I33" s="136"/>
    </row>
    <row r="34" spans="1:9" ht="38.25" customHeight="1" thickBot="1" x14ac:dyDescent="0.25">
      <c r="A34" s="210"/>
      <c r="B34" s="149"/>
      <c r="C34" s="149"/>
      <c r="D34" s="149"/>
      <c r="E34" s="149"/>
      <c r="F34" s="149"/>
      <c r="G34" s="149"/>
      <c r="H34" s="149"/>
      <c r="I34" s="157"/>
    </row>
    <row r="35" spans="1:9" ht="38.25" customHeight="1" x14ac:dyDescent="0.2">
      <c r="A35" s="211"/>
      <c r="B35" s="132"/>
      <c r="C35" s="132"/>
      <c r="D35" s="132"/>
      <c r="E35" s="132"/>
      <c r="F35" s="132"/>
      <c r="G35" s="132"/>
      <c r="H35" s="132"/>
      <c r="I35" s="159"/>
    </row>
    <row r="36" spans="1:9" ht="38.25" customHeight="1" x14ac:dyDescent="0.2">
      <c r="A36" s="211"/>
      <c r="B36" s="132"/>
      <c r="C36" s="132"/>
      <c r="D36" s="132"/>
      <c r="E36" s="132"/>
      <c r="F36" s="132"/>
      <c r="G36" s="132"/>
      <c r="H36" s="132"/>
      <c r="I36" s="159"/>
    </row>
    <row r="37" spans="1:9" ht="38.25" customHeight="1" thickBot="1" x14ac:dyDescent="0.25">
      <c r="A37" s="138"/>
      <c r="B37" s="151"/>
      <c r="C37" s="151"/>
      <c r="D37" s="151"/>
      <c r="E37" s="151"/>
      <c r="F37" s="151"/>
      <c r="G37" s="151"/>
      <c r="H37" s="151"/>
      <c r="I37" s="161"/>
    </row>
    <row r="38" spans="1:9" ht="19.5" customHeight="1" thickBot="1" x14ac:dyDescent="0.25">
      <c r="A38" s="167" t="s">
        <v>39</v>
      </c>
      <c r="B38" s="135"/>
      <c r="C38" s="135"/>
      <c r="D38" s="135"/>
      <c r="E38" s="135"/>
      <c r="F38" s="135"/>
      <c r="G38" s="135"/>
      <c r="H38" s="135"/>
      <c r="I38" s="136"/>
    </row>
    <row r="39" spans="1:9" ht="25.5" customHeight="1" thickBot="1" x14ac:dyDescent="0.25">
      <c r="A39" s="225"/>
      <c r="B39" s="149"/>
      <c r="C39" s="149"/>
      <c r="D39" s="149"/>
      <c r="E39" s="149"/>
      <c r="F39" s="149"/>
      <c r="G39" s="149"/>
      <c r="H39" s="149"/>
      <c r="I39" s="157"/>
    </row>
    <row r="40" spans="1:9" ht="19.5" customHeight="1" thickBot="1" x14ac:dyDescent="0.25">
      <c r="A40" s="134" t="s">
        <v>40</v>
      </c>
      <c r="B40" s="136"/>
      <c r="C40" s="134" t="s">
        <v>41</v>
      </c>
      <c r="D40" s="135"/>
      <c r="E40" s="136"/>
      <c r="F40" s="34" t="s">
        <v>42</v>
      </c>
      <c r="G40" s="58"/>
      <c r="H40" s="58"/>
      <c r="I40" s="59"/>
    </row>
    <row r="41" spans="1:9" ht="18.75" customHeight="1" x14ac:dyDescent="0.2">
      <c r="A41" s="200"/>
      <c r="B41" s="150"/>
      <c r="C41" s="200" t="s">
        <v>43</v>
      </c>
      <c r="D41" s="149"/>
      <c r="E41" s="150"/>
      <c r="F41" s="200" t="s">
        <v>43</v>
      </c>
      <c r="G41" s="149"/>
      <c r="H41" s="149"/>
      <c r="I41" s="150"/>
    </row>
    <row r="42" spans="1:9" ht="21.75" customHeight="1" x14ac:dyDescent="0.2">
      <c r="A42" s="224" t="s">
        <v>44</v>
      </c>
      <c r="B42" s="133"/>
      <c r="C42" s="152" t="s">
        <v>45</v>
      </c>
      <c r="D42" s="132"/>
      <c r="E42" s="133"/>
      <c r="F42" s="152" t="s">
        <v>45</v>
      </c>
      <c r="G42" s="132"/>
      <c r="H42" s="132"/>
      <c r="I42" s="133"/>
    </row>
    <row r="43" spans="1:9" ht="19.5" customHeight="1" x14ac:dyDescent="0.2">
      <c r="A43" s="152" t="s">
        <v>46</v>
      </c>
      <c r="B43" s="133"/>
      <c r="C43" s="131" t="s">
        <v>47</v>
      </c>
      <c r="D43" s="132"/>
      <c r="E43" s="133"/>
      <c r="F43" s="131" t="s">
        <v>47</v>
      </c>
      <c r="G43" s="132"/>
      <c r="H43" s="132"/>
      <c r="I43" s="133"/>
    </row>
    <row r="44" spans="1:9" ht="19.5" customHeight="1" thickBot="1" x14ac:dyDescent="0.25">
      <c r="A44" s="139" t="s">
        <v>48</v>
      </c>
      <c r="B44" s="140"/>
      <c r="C44" s="139" t="s">
        <v>48</v>
      </c>
      <c r="D44" s="151"/>
      <c r="E44" s="140"/>
      <c r="F44" s="139" t="s">
        <v>48</v>
      </c>
      <c r="G44" s="151"/>
      <c r="H44" s="151"/>
      <c r="I44" s="140"/>
    </row>
    <row r="45" spans="1:9" ht="13.5" customHeight="1" thickBot="1" x14ac:dyDescent="0.25">
      <c r="A45" s="221"/>
      <c r="B45" s="151"/>
      <c r="C45" s="222"/>
      <c r="D45" s="151"/>
      <c r="E45" s="84"/>
      <c r="F45" s="84"/>
      <c r="G45" s="223"/>
      <c r="H45" s="151"/>
      <c r="I45" s="140"/>
    </row>
  </sheetData>
  <mergeCells count="76">
    <mergeCell ref="A2:I4"/>
    <mergeCell ref="A38:I38"/>
    <mergeCell ref="E9:I9"/>
    <mergeCell ref="A10:C10"/>
    <mergeCell ref="B29:F29"/>
    <mergeCell ref="A13:C13"/>
    <mergeCell ref="A19:C19"/>
    <mergeCell ref="G30:H30"/>
    <mergeCell ref="G15:H15"/>
    <mergeCell ref="B28:F28"/>
    <mergeCell ref="G14:H14"/>
    <mergeCell ref="A15:C15"/>
    <mergeCell ref="G26:H26"/>
    <mergeCell ref="G29:H29"/>
    <mergeCell ref="B30:F30"/>
    <mergeCell ref="G20:H20"/>
    <mergeCell ref="A5:I5"/>
    <mergeCell ref="A23:C23"/>
    <mergeCell ref="A41:B41"/>
    <mergeCell ref="G10:H10"/>
    <mergeCell ref="G45:I45"/>
    <mergeCell ref="A14:C14"/>
    <mergeCell ref="A22:C22"/>
    <mergeCell ref="F44:I44"/>
    <mergeCell ref="C6:F6"/>
    <mergeCell ref="A17:C17"/>
    <mergeCell ref="G19:H19"/>
    <mergeCell ref="A8:I8"/>
    <mergeCell ref="G28:H28"/>
    <mergeCell ref="G6:H6"/>
    <mergeCell ref="G13:H13"/>
    <mergeCell ref="G18:H18"/>
    <mergeCell ref="A6:B6"/>
    <mergeCell ref="G17:H17"/>
    <mergeCell ref="B27:F27"/>
    <mergeCell ref="A34:I37"/>
    <mergeCell ref="G24:I24"/>
    <mergeCell ref="A9:D9"/>
    <mergeCell ref="A33:I33"/>
    <mergeCell ref="A20:C20"/>
    <mergeCell ref="A11:C11"/>
    <mergeCell ref="G16:H16"/>
    <mergeCell ref="G32:H32"/>
    <mergeCell ref="G25:H25"/>
    <mergeCell ref="G31:H31"/>
    <mergeCell ref="G22:H22"/>
    <mergeCell ref="B32:F32"/>
    <mergeCell ref="B26:F26"/>
    <mergeCell ref="A45:B45"/>
    <mergeCell ref="G27:H27"/>
    <mergeCell ref="A18:C18"/>
    <mergeCell ref="C40:E40"/>
    <mergeCell ref="C45:D45"/>
    <mergeCell ref="B31:F31"/>
    <mergeCell ref="A21:C21"/>
    <mergeCell ref="G23:H23"/>
    <mergeCell ref="B24:F25"/>
    <mergeCell ref="C43:E43"/>
    <mergeCell ref="A42:B42"/>
    <mergeCell ref="A39:I39"/>
    <mergeCell ref="F42:I42"/>
    <mergeCell ref="C42:E42"/>
    <mergeCell ref="F41:I41"/>
    <mergeCell ref="A43:B43"/>
    <mergeCell ref="A7:I7"/>
    <mergeCell ref="G21:H21"/>
    <mergeCell ref="G12:H12"/>
    <mergeCell ref="C44:E44"/>
    <mergeCell ref="A24:A25"/>
    <mergeCell ref="C41:E41"/>
    <mergeCell ref="F43:I43"/>
    <mergeCell ref="G11:H11"/>
    <mergeCell ref="A12:C12"/>
    <mergeCell ref="A44:B44"/>
    <mergeCell ref="A16:C16"/>
    <mergeCell ref="A40:B40"/>
  </mergeCells>
  <printOptions horizontalCentered="1" verticalCentered="1"/>
  <pageMargins left="0.19685039370078741" right="0.31496062992125978" top="0.19685039370078741" bottom="0.19685039370078741" header="0.31496062992125978" footer="0.31496062992125978"/>
  <pageSetup scale="66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B0F0"/>
  </sheetPr>
  <dimension ref="A1:L46"/>
  <sheetViews>
    <sheetView showZeros="0" view="pageBreakPreview" topLeftCell="A29" zoomScale="85" zoomScaleNormal="71" zoomScaleSheetLayoutView="85" workbookViewId="0">
      <selection activeCell="E32" sqref="E32:F32"/>
    </sheetView>
  </sheetViews>
  <sheetFormatPr defaultColWidth="10.33203125" defaultRowHeight="12.75" x14ac:dyDescent="0.2"/>
  <cols>
    <col min="1" max="1" width="4.5" style="23" customWidth="1"/>
    <col min="2" max="2" width="29.6640625" style="23" customWidth="1"/>
    <col min="3" max="3" width="33.5" style="23" customWidth="1"/>
    <col min="4" max="4" width="17.5" style="23" customWidth="1"/>
    <col min="5" max="5" width="19.1640625" style="23" customWidth="1"/>
    <col min="6" max="6" width="19.83203125" style="23" customWidth="1"/>
    <col min="7" max="7" width="11.6640625" style="23" customWidth="1"/>
    <col min="8" max="8" width="13.33203125" style="23" customWidth="1"/>
    <col min="9" max="9" width="15.33203125" style="23" customWidth="1"/>
    <col min="10" max="255" width="9.33203125" style="23" customWidth="1"/>
    <col min="256" max="320" width="10.33203125" style="23" customWidth="1"/>
    <col min="321" max="16384" width="10.33203125" style="23"/>
  </cols>
  <sheetData>
    <row r="1" spans="1:9" ht="13.5" hidden="1" customHeight="1" thickBot="1" x14ac:dyDescent="0.25">
      <c r="A1" s="22"/>
      <c r="B1" s="22"/>
      <c r="C1" s="22"/>
      <c r="D1" s="22"/>
      <c r="E1" s="22"/>
      <c r="F1" s="22"/>
      <c r="G1" s="22"/>
      <c r="H1" s="22"/>
      <c r="I1" s="22"/>
    </row>
    <row r="2" spans="1:9" ht="13.5" customHeight="1" thickTop="1" thickBot="1" x14ac:dyDescent="0.25">
      <c r="A2" s="182"/>
      <c r="B2" s="183"/>
      <c r="C2" s="183"/>
      <c r="D2" s="183"/>
      <c r="E2" s="183"/>
      <c r="F2" s="183"/>
      <c r="G2" s="183"/>
      <c r="H2" s="183"/>
      <c r="I2" s="184"/>
    </row>
    <row r="3" spans="1:9" ht="13.5" customHeight="1" thickTop="1" x14ac:dyDescent="0.2">
      <c r="A3" s="185"/>
      <c r="B3" s="132"/>
      <c r="C3" s="132"/>
      <c r="D3" s="132"/>
      <c r="E3" s="132"/>
      <c r="F3" s="132"/>
      <c r="G3" s="132"/>
      <c r="H3" s="132"/>
      <c r="I3" s="159"/>
    </row>
    <row r="4" spans="1:9" ht="20.25" customHeight="1" thickBot="1" x14ac:dyDescent="0.25">
      <c r="A4" s="186"/>
      <c r="B4" s="187"/>
      <c r="C4" s="187"/>
      <c r="D4" s="187"/>
      <c r="E4" s="187"/>
      <c r="F4" s="187"/>
      <c r="G4" s="187"/>
      <c r="H4" s="187"/>
      <c r="I4" s="188"/>
    </row>
    <row r="5" spans="1:9" ht="24.75" customHeight="1" thickTop="1" thickBot="1" x14ac:dyDescent="0.25">
      <c r="A5" s="168" t="s">
        <v>0</v>
      </c>
      <c r="B5" s="169"/>
      <c r="C5" s="169"/>
      <c r="D5" s="169"/>
      <c r="E5" s="169"/>
      <c r="F5" s="169"/>
      <c r="G5" s="169"/>
      <c r="H5" s="169"/>
      <c r="I5" s="170"/>
    </row>
    <row r="6" spans="1:9" ht="30" customHeight="1" thickTop="1" x14ac:dyDescent="0.2">
      <c r="A6" s="239" t="s">
        <v>2</v>
      </c>
      <c r="B6" s="240"/>
      <c r="C6" s="181"/>
      <c r="D6" s="234" t="s">
        <v>3</v>
      </c>
      <c r="E6" s="181"/>
      <c r="F6" s="180">
        <v>45706</v>
      </c>
      <c r="G6" s="240"/>
      <c r="H6" s="240"/>
      <c r="I6" s="181"/>
    </row>
    <row r="7" spans="1:9" ht="32.25" customHeight="1" thickBot="1" x14ac:dyDescent="0.25">
      <c r="A7" s="125" t="s">
        <v>5</v>
      </c>
      <c r="B7" s="126"/>
      <c r="C7" s="126"/>
      <c r="D7" s="126"/>
      <c r="E7" s="126"/>
      <c r="F7" s="126"/>
      <c r="G7" s="126"/>
      <c r="H7" s="126"/>
      <c r="I7" s="127"/>
    </row>
    <row r="8" spans="1:9" ht="20.25" customHeight="1" thickBot="1" x14ac:dyDescent="0.25">
      <c r="A8" s="248" t="s">
        <v>6</v>
      </c>
      <c r="B8" s="135"/>
      <c r="C8" s="135"/>
      <c r="D8" s="135"/>
      <c r="E8" s="135"/>
      <c r="F8" s="135"/>
      <c r="G8" s="135"/>
      <c r="H8" s="135"/>
      <c r="I8" s="178"/>
    </row>
    <row r="9" spans="1:9" ht="22.5" customHeight="1" x14ac:dyDescent="0.2">
      <c r="A9" s="165" t="s">
        <v>50</v>
      </c>
      <c r="B9" s="166"/>
      <c r="C9" s="166"/>
      <c r="D9" s="166"/>
      <c r="E9" s="190" t="s">
        <v>8</v>
      </c>
      <c r="F9" s="163"/>
      <c r="G9" s="163"/>
      <c r="H9" s="163"/>
      <c r="I9" s="191"/>
    </row>
    <row r="10" spans="1:9" ht="33.75" customHeight="1" x14ac:dyDescent="0.2">
      <c r="A10" s="261" t="s">
        <v>9</v>
      </c>
      <c r="B10" s="166"/>
      <c r="C10" s="154"/>
      <c r="D10" s="63" t="s">
        <v>10</v>
      </c>
      <c r="E10" s="42" t="s">
        <v>11</v>
      </c>
      <c r="F10" s="43" t="s">
        <v>10</v>
      </c>
      <c r="G10" s="173" t="s">
        <v>12</v>
      </c>
      <c r="H10" s="129"/>
      <c r="I10" s="44" t="s">
        <v>10</v>
      </c>
    </row>
    <row r="11" spans="1:9" ht="42" customHeight="1" x14ac:dyDescent="0.2">
      <c r="A11" s="202" t="s">
        <v>13</v>
      </c>
      <c r="B11" s="143"/>
      <c r="C11" s="129"/>
      <c r="D11" s="45">
        <v>1</v>
      </c>
      <c r="E11" s="57" t="s">
        <v>14</v>
      </c>
      <c r="F11" s="47">
        <v>1</v>
      </c>
      <c r="G11" s="130" t="s">
        <v>15</v>
      </c>
      <c r="H11" s="129"/>
      <c r="I11" s="48">
        <v>1</v>
      </c>
    </row>
    <row r="12" spans="1:9" ht="41.25" customHeight="1" x14ac:dyDescent="0.2">
      <c r="A12" s="142" t="s">
        <v>16</v>
      </c>
      <c r="B12" s="143"/>
      <c r="C12" s="129"/>
      <c r="D12" s="45">
        <v>1</v>
      </c>
      <c r="E12" s="46"/>
      <c r="F12" s="47"/>
      <c r="G12" s="130" t="s">
        <v>17</v>
      </c>
      <c r="H12" s="129"/>
      <c r="I12" s="48">
        <v>1</v>
      </c>
    </row>
    <row r="13" spans="1:9" ht="21.75" customHeight="1" x14ac:dyDescent="0.2">
      <c r="A13" s="142" t="s">
        <v>18</v>
      </c>
      <c r="B13" s="143"/>
      <c r="C13" s="129"/>
      <c r="D13" s="45">
        <v>1</v>
      </c>
      <c r="E13" s="49"/>
      <c r="F13" s="24"/>
      <c r="G13" s="128"/>
      <c r="H13" s="129"/>
      <c r="I13" s="48"/>
    </row>
    <row r="14" spans="1:9" ht="24" customHeight="1" x14ac:dyDescent="0.2">
      <c r="A14" s="142" t="s">
        <v>19</v>
      </c>
      <c r="B14" s="143"/>
      <c r="C14" s="129"/>
      <c r="D14" s="45">
        <v>1</v>
      </c>
      <c r="E14" s="49"/>
      <c r="F14" s="24"/>
      <c r="G14" s="128"/>
      <c r="H14" s="129"/>
      <c r="I14" s="48"/>
    </row>
    <row r="15" spans="1:9" ht="36" customHeight="1" x14ac:dyDescent="0.2">
      <c r="A15" s="142" t="s">
        <v>20</v>
      </c>
      <c r="B15" s="143"/>
      <c r="C15" s="129"/>
      <c r="D15" s="45">
        <v>1</v>
      </c>
      <c r="E15" s="49"/>
      <c r="F15" s="24"/>
      <c r="G15" s="128"/>
      <c r="H15" s="129"/>
      <c r="I15" s="48"/>
    </row>
    <row r="16" spans="1:9" ht="21.75" customHeight="1" x14ac:dyDescent="0.2">
      <c r="A16" s="142" t="s">
        <v>21</v>
      </c>
      <c r="B16" s="143"/>
      <c r="C16" s="129"/>
      <c r="D16" s="45">
        <v>1</v>
      </c>
      <c r="E16" s="49"/>
      <c r="F16" s="24"/>
      <c r="G16" s="128"/>
      <c r="H16" s="129"/>
      <c r="I16" s="48"/>
    </row>
    <row r="17" spans="1:12" ht="24" customHeight="1" x14ac:dyDescent="0.2">
      <c r="A17" s="142" t="s">
        <v>22</v>
      </c>
      <c r="B17" s="143"/>
      <c r="C17" s="129"/>
      <c r="D17" s="45">
        <v>1</v>
      </c>
      <c r="E17" s="49"/>
      <c r="F17" s="24"/>
      <c r="G17" s="128"/>
      <c r="H17" s="129"/>
      <c r="I17" s="48"/>
    </row>
    <row r="18" spans="1:12" ht="21.75" customHeight="1" x14ac:dyDescent="0.2">
      <c r="A18" s="142" t="s">
        <v>23</v>
      </c>
      <c r="B18" s="143"/>
      <c r="C18" s="129"/>
      <c r="D18" s="45">
        <v>1</v>
      </c>
      <c r="E18" s="49"/>
      <c r="F18" s="24"/>
      <c r="G18" s="128"/>
      <c r="H18" s="129"/>
      <c r="I18" s="48"/>
    </row>
    <row r="19" spans="1:12" ht="27.75" customHeight="1" x14ac:dyDescent="0.2">
      <c r="A19" s="142" t="s">
        <v>24</v>
      </c>
      <c r="B19" s="143"/>
      <c r="C19" s="129"/>
      <c r="D19" s="45">
        <v>1</v>
      </c>
      <c r="E19" s="49"/>
      <c r="F19" s="24"/>
      <c r="G19" s="128"/>
      <c r="H19" s="129"/>
      <c r="I19" s="48"/>
    </row>
    <row r="20" spans="1:12" ht="27.75" customHeight="1" x14ac:dyDescent="0.2">
      <c r="A20" s="142" t="s">
        <v>25</v>
      </c>
      <c r="B20" s="143"/>
      <c r="C20" s="129"/>
      <c r="D20" s="45">
        <v>1</v>
      </c>
      <c r="E20" s="49"/>
      <c r="F20" s="24"/>
      <c r="G20" s="128"/>
      <c r="H20" s="129"/>
      <c r="I20" s="48"/>
    </row>
    <row r="21" spans="1:12" ht="27.75" customHeight="1" x14ac:dyDescent="0.2">
      <c r="A21" s="142" t="s">
        <v>26</v>
      </c>
      <c r="B21" s="143"/>
      <c r="C21" s="129"/>
      <c r="D21" s="45">
        <v>1</v>
      </c>
      <c r="E21" s="49"/>
      <c r="F21" s="24"/>
      <c r="G21" s="128"/>
      <c r="H21" s="129"/>
      <c r="I21" s="48"/>
    </row>
    <row r="22" spans="1:12" ht="25.5" customHeight="1" x14ac:dyDescent="0.2">
      <c r="A22" s="175"/>
      <c r="B22" s="143"/>
      <c r="C22" s="129"/>
      <c r="D22" s="50">
        <f>SUM(D11:D21)</f>
        <v>11</v>
      </c>
      <c r="E22" s="51"/>
      <c r="F22" s="52">
        <f>SUM(F11:F21)</f>
        <v>1</v>
      </c>
      <c r="G22" s="205"/>
      <c r="H22" s="129"/>
      <c r="I22" s="44">
        <f>SUM(I11:I21)</f>
        <v>2</v>
      </c>
    </row>
    <row r="23" spans="1:12" ht="25.5" customHeight="1" thickBot="1" x14ac:dyDescent="0.25">
      <c r="A23" s="171" t="s">
        <v>28</v>
      </c>
      <c r="B23" s="126"/>
      <c r="C23" s="127"/>
      <c r="D23" s="53">
        <f>D22*8</f>
        <v>88</v>
      </c>
      <c r="E23" s="64"/>
      <c r="F23" s="65">
        <f>F22*8</f>
        <v>8</v>
      </c>
      <c r="G23" s="232">
        <v>0</v>
      </c>
      <c r="H23" s="127"/>
      <c r="I23" s="66">
        <f>I22*8</f>
        <v>16</v>
      </c>
    </row>
    <row r="24" spans="1:12" ht="25.5" customHeight="1" thickBot="1" x14ac:dyDescent="0.25">
      <c r="A24" s="238" t="s">
        <v>71</v>
      </c>
      <c r="B24" s="149"/>
      <c r="C24" s="149"/>
      <c r="D24" s="149"/>
      <c r="E24" s="149"/>
      <c r="F24" s="149"/>
      <c r="G24" s="235" t="s">
        <v>31</v>
      </c>
      <c r="H24" s="135"/>
      <c r="I24" s="178"/>
    </row>
    <row r="25" spans="1:12" ht="33.75" customHeight="1" thickBot="1" x14ac:dyDescent="0.25">
      <c r="A25" s="250" t="s">
        <v>72</v>
      </c>
      <c r="B25" s="135"/>
      <c r="C25" s="178"/>
      <c r="D25" s="250" t="s">
        <v>73</v>
      </c>
      <c r="E25" s="135"/>
      <c r="F25" s="178"/>
      <c r="G25" s="255" t="s">
        <v>32</v>
      </c>
      <c r="H25" s="154"/>
      <c r="I25" s="76" t="s">
        <v>10</v>
      </c>
    </row>
    <row r="26" spans="1:12" ht="76.5" customHeight="1" x14ac:dyDescent="0.2">
      <c r="A26" s="233" t="s">
        <v>74</v>
      </c>
      <c r="B26" s="132"/>
      <c r="C26" s="159"/>
      <c r="D26" s="262" t="s">
        <v>75</v>
      </c>
      <c r="E26" s="132"/>
      <c r="F26" s="159"/>
      <c r="G26" s="252" t="s">
        <v>34</v>
      </c>
      <c r="H26" s="129"/>
      <c r="I26" s="24">
        <v>8</v>
      </c>
    </row>
    <row r="27" spans="1:12" ht="27.75" customHeight="1" x14ac:dyDescent="0.2">
      <c r="A27" s="244" t="s">
        <v>76</v>
      </c>
      <c r="B27" s="126"/>
      <c r="C27" s="245"/>
      <c r="D27" s="244" t="s">
        <v>77</v>
      </c>
      <c r="E27" s="126"/>
      <c r="F27" s="245"/>
      <c r="G27" s="252" t="s">
        <v>56</v>
      </c>
      <c r="H27" s="129"/>
      <c r="I27" s="68">
        <v>1</v>
      </c>
    </row>
    <row r="28" spans="1:12" ht="30" customHeight="1" x14ac:dyDescent="0.2">
      <c r="A28" s="246"/>
      <c r="B28" s="166"/>
      <c r="C28" s="247"/>
      <c r="D28" s="246"/>
      <c r="E28" s="166"/>
      <c r="F28" s="247"/>
      <c r="G28" s="252" t="s">
        <v>57</v>
      </c>
      <c r="H28" s="129"/>
      <c r="I28" s="67">
        <v>1</v>
      </c>
    </row>
    <row r="29" spans="1:12" ht="27" customHeight="1" thickBot="1" x14ac:dyDescent="0.25">
      <c r="A29" s="249">
        <v>9.24</v>
      </c>
      <c r="B29" s="126"/>
      <c r="C29" s="245"/>
      <c r="D29" s="236">
        <v>165.4</v>
      </c>
      <c r="E29" s="196"/>
      <c r="F29" s="197"/>
      <c r="G29" s="263"/>
      <c r="H29" s="129"/>
      <c r="I29" s="68"/>
    </row>
    <row r="30" spans="1:12" ht="26.25" customHeight="1" x14ac:dyDescent="0.2">
      <c r="A30" s="253" t="s">
        <v>78</v>
      </c>
      <c r="B30" s="157"/>
      <c r="C30" s="230" t="s">
        <v>79</v>
      </c>
      <c r="D30" s="253" t="s">
        <v>78</v>
      </c>
      <c r="E30" s="241" t="s">
        <v>80</v>
      </c>
      <c r="F30" s="157"/>
      <c r="G30" s="252"/>
      <c r="H30" s="129"/>
      <c r="I30" s="67"/>
    </row>
    <row r="31" spans="1:12" ht="26.25" customHeight="1" x14ac:dyDescent="0.2">
      <c r="A31" s="246"/>
      <c r="B31" s="154"/>
      <c r="C31" s="231"/>
      <c r="D31" s="254"/>
      <c r="E31" s="242"/>
      <c r="F31" s="154"/>
      <c r="G31" s="252"/>
      <c r="H31" s="129"/>
      <c r="I31" s="67"/>
    </row>
    <row r="32" spans="1:12" ht="24" customHeight="1" thickBot="1" x14ac:dyDescent="0.25">
      <c r="A32" s="256">
        <v>45706</v>
      </c>
      <c r="B32" s="147"/>
      <c r="C32" s="69"/>
      <c r="D32" s="70">
        <v>45706</v>
      </c>
      <c r="E32" s="258">
        <v>16.54</v>
      </c>
      <c r="F32" s="147"/>
      <c r="G32" s="259"/>
      <c r="H32" s="127"/>
      <c r="I32" s="71"/>
      <c r="L32" s="72"/>
    </row>
    <row r="33" spans="1:9" ht="28.5" customHeight="1" thickBot="1" x14ac:dyDescent="0.25">
      <c r="A33" s="237" t="s">
        <v>81</v>
      </c>
      <c r="B33" s="178"/>
      <c r="C33" s="73">
        <f>C32+A29</f>
        <v>9.24</v>
      </c>
      <c r="D33" s="74"/>
      <c r="E33" s="260">
        <f>E32+D29</f>
        <v>181.94</v>
      </c>
      <c r="F33" s="178"/>
      <c r="G33" s="210"/>
      <c r="H33" s="135"/>
      <c r="I33" s="178"/>
    </row>
    <row r="34" spans="1:9" ht="21.75" customHeight="1" thickBot="1" x14ac:dyDescent="0.25">
      <c r="A34" s="251" t="s">
        <v>38</v>
      </c>
      <c r="B34" s="151"/>
      <c r="C34" s="151"/>
      <c r="D34" s="151"/>
      <c r="E34" s="151"/>
      <c r="F34" s="151"/>
      <c r="G34" s="151"/>
      <c r="H34" s="151"/>
      <c r="I34" s="140"/>
    </row>
    <row r="35" spans="1:9" ht="39" customHeight="1" x14ac:dyDescent="0.2">
      <c r="A35" s="156"/>
      <c r="B35" s="149"/>
      <c r="C35" s="149"/>
      <c r="D35" s="149"/>
      <c r="E35" s="149"/>
      <c r="F35" s="149"/>
      <c r="G35" s="149"/>
      <c r="H35" s="149"/>
      <c r="I35" s="157"/>
    </row>
    <row r="36" spans="1:9" ht="39" customHeight="1" x14ac:dyDescent="0.2">
      <c r="A36" s="158"/>
      <c r="B36" s="132"/>
      <c r="C36" s="132"/>
      <c r="D36" s="132"/>
      <c r="E36" s="132"/>
      <c r="F36" s="132"/>
      <c r="G36" s="132"/>
      <c r="H36" s="132"/>
      <c r="I36" s="159"/>
    </row>
    <row r="37" spans="1:9" ht="39" customHeight="1" x14ac:dyDescent="0.2">
      <c r="A37" s="158"/>
      <c r="B37" s="132"/>
      <c r="C37" s="132"/>
      <c r="D37" s="132"/>
      <c r="E37" s="132"/>
      <c r="F37" s="132"/>
      <c r="G37" s="132"/>
      <c r="H37" s="132"/>
      <c r="I37" s="159"/>
    </row>
    <row r="38" spans="1:9" ht="48" customHeight="1" thickBot="1" x14ac:dyDescent="0.25">
      <c r="A38" s="160"/>
      <c r="B38" s="151"/>
      <c r="C38" s="151"/>
      <c r="D38" s="151"/>
      <c r="E38" s="151"/>
      <c r="F38" s="151"/>
      <c r="G38" s="151"/>
      <c r="H38" s="151"/>
      <c r="I38" s="161"/>
    </row>
    <row r="39" spans="1:9" ht="19.5" customHeight="1" thickBot="1" x14ac:dyDescent="0.25">
      <c r="A39" s="167" t="s">
        <v>39</v>
      </c>
      <c r="B39" s="135"/>
      <c r="C39" s="135"/>
      <c r="D39" s="135"/>
      <c r="E39" s="135"/>
      <c r="F39" s="135"/>
      <c r="G39" s="135"/>
      <c r="H39" s="135"/>
      <c r="I39" s="136"/>
    </row>
    <row r="40" spans="1:9" ht="25.5" customHeight="1" thickBot="1" x14ac:dyDescent="0.25">
      <c r="A40" s="257"/>
      <c r="B40" s="149"/>
      <c r="C40" s="149"/>
      <c r="D40" s="149"/>
      <c r="E40" s="149"/>
      <c r="F40" s="149"/>
      <c r="G40" s="149"/>
      <c r="H40" s="149"/>
      <c r="I40" s="157"/>
    </row>
    <row r="41" spans="1:9" ht="19.5" customHeight="1" thickBot="1" x14ac:dyDescent="0.25">
      <c r="A41" s="134" t="s">
        <v>40</v>
      </c>
      <c r="B41" s="136"/>
      <c r="C41" s="134" t="s">
        <v>41</v>
      </c>
      <c r="D41" s="135"/>
      <c r="E41" s="136"/>
      <c r="F41" s="34" t="s">
        <v>42</v>
      </c>
      <c r="G41" s="58"/>
      <c r="H41" s="58"/>
      <c r="I41" s="59"/>
    </row>
    <row r="42" spans="1:9" ht="18.75" customHeight="1" x14ac:dyDescent="0.2">
      <c r="A42" s="200"/>
      <c r="B42" s="150"/>
      <c r="C42" s="200" t="s">
        <v>43</v>
      </c>
      <c r="D42" s="149"/>
      <c r="E42" s="150"/>
      <c r="F42" s="200" t="s">
        <v>43</v>
      </c>
      <c r="G42" s="149"/>
      <c r="H42" s="149"/>
      <c r="I42" s="150"/>
    </row>
    <row r="43" spans="1:9" ht="21.75" customHeight="1" x14ac:dyDescent="0.2">
      <c r="A43" s="224" t="s">
        <v>44</v>
      </c>
      <c r="B43" s="133"/>
      <c r="C43" s="152" t="s">
        <v>45</v>
      </c>
      <c r="D43" s="132"/>
      <c r="E43" s="133"/>
      <c r="F43" s="152" t="s">
        <v>45</v>
      </c>
      <c r="G43" s="132"/>
      <c r="H43" s="132"/>
      <c r="I43" s="133"/>
    </row>
    <row r="44" spans="1:9" ht="19.5" customHeight="1" x14ac:dyDescent="0.2">
      <c r="A44" s="152" t="s">
        <v>46</v>
      </c>
      <c r="B44" s="133"/>
      <c r="C44" s="131" t="s">
        <v>47</v>
      </c>
      <c r="D44" s="132"/>
      <c r="E44" s="133"/>
      <c r="F44" s="131" t="s">
        <v>47</v>
      </c>
      <c r="G44" s="132"/>
      <c r="H44" s="132"/>
      <c r="I44" s="133"/>
    </row>
    <row r="45" spans="1:9" ht="19.5" customHeight="1" thickBot="1" x14ac:dyDescent="0.25">
      <c r="A45" s="139" t="s">
        <v>48</v>
      </c>
      <c r="B45" s="140"/>
      <c r="C45" s="139" t="s">
        <v>48</v>
      </c>
      <c r="D45" s="151"/>
      <c r="E45" s="140"/>
      <c r="F45" s="139" t="s">
        <v>48</v>
      </c>
      <c r="G45" s="151"/>
      <c r="H45" s="151"/>
      <c r="I45" s="140"/>
    </row>
    <row r="46" spans="1:9" x14ac:dyDescent="0.2">
      <c r="A46" s="243"/>
      <c r="B46" s="132"/>
      <c r="C46" s="243"/>
      <c r="D46" s="132"/>
      <c r="E46" s="30"/>
      <c r="F46" s="30"/>
      <c r="G46" s="243"/>
      <c r="H46" s="132"/>
      <c r="I46" s="132"/>
    </row>
  </sheetData>
  <mergeCells count="85">
    <mergeCell ref="C45:E45"/>
    <mergeCell ref="A44:B44"/>
    <mergeCell ref="G31:H31"/>
    <mergeCell ref="C46:D46"/>
    <mergeCell ref="G15:H15"/>
    <mergeCell ref="G46:I46"/>
    <mergeCell ref="A32:B32"/>
    <mergeCell ref="A40:I40"/>
    <mergeCell ref="A30:B31"/>
    <mergeCell ref="E32:F32"/>
    <mergeCell ref="A43:B43"/>
    <mergeCell ref="G32:H32"/>
    <mergeCell ref="C41:E41"/>
    <mergeCell ref="E33:F33"/>
    <mergeCell ref="G27:H27"/>
    <mergeCell ref="C43:E43"/>
    <mergeCell ref="G17:H17"/>
    <mergeCell ref="G33:I33"/>
    <mergeCell ref="G19:H19"/>
    <mergeCell ref="A46:B46"/>
    <mergeCell ref="F44:I44"/>
    <mergeCell ref="D27:F28"/>
    <mergeCell ref="A8:I8"/>
    <mergeCell ref="A29:C29"/>
    <mergeCell ref="D25:F25"/>
    <mergeCell ref="A13:C13"/>
    <mergeCell ref="A27:C28"/>
    <mergeCell ref="A34:I34"/>
    <mergeCell ref="A15:C15"/>
    <mergeCell ref="F45:I45"/>
    <mergeCell ref="G26:H26"/>
    <mergeCell ref="F42:I42"/>
    <mergeCell ref="D30:D31"/>
    <mergeCell ref="G16:H16"/>
    <mergeCell ref="G25:H25"/>
    <mergeCell ref="A45:B45"/>
    <mergeCell ref="A12:C12"/>
    <mergeCell ref="E30:F31"/>
    <mergeCell ref="A9:D9"/>
    <mergeCell ref="A14:C14"/>
    <mergeCell ref="A16:C16"/>
    <mergeCell ref="A25:C25"/>
    <mergeCell ref="A18:C18"/>
    <mergeCell ref="A35:I38"/>
    <mergeCell ref="A22:C22"/>
    <mergeCell ref="G13:H13"/>
    <mergeCell ref="A20:C20"/>
    <mergeCell ref="E9:I9"/>
    <mergeCell ref="G10:H10"/>
    <mergeCell ref="A17:C17"/>
    <mergeCell ref="G28:H28"/>
    <mergeCell ref="A2:I4"/>
    <mergeCell ref="D29:F29"/>
    <mergeCell ref="A33:B33"/>
    <mergeCell ref="A42:B42"/>
    <mergeCell ref="A39:I39"/>
    <mergeCell ref="C42:E42"/>
    <mergeCell ref="A24:F24"/>
    <mergeCell ref="G20:H20"/>
    <mergeCell ref="A6:C6"/>
    <mergeCell ref="G22:H22"/>
    <mergeCell ref="G12:H12"/>
    <mergeCell ref="F6:I6"/>
    <mergeCell ref="G11:H11"/>
    <mergeCell ref="A5:I5"/>
    <mergeCell ref="A10:C10"/>
    <mergeCell ref="A19:C19"/>
    <mergeCell ref="D6:E6"/>
    <mergeCell ref="G24:I24"/>
    <mergeCell ref="A23:C23"/>
    <mergeCell ref="A41:B41"/>
    <mergeCell ref="G18:H18"/>
    <mergeCell ref="G30:H30"/>
    <mergeCell ref="D26:F26"/>
    <mergeCell ref="G14:H14"/>
    <mergeCell ref="G29:H29"/>
    <mergeCell ref="A11:C11"/>
    <mergeCell ref="G21:H21"/>
    <mergeCell ref="A7:I7"/>
    <mergeCell ref="C30:C31"/>
    <mergeCell ref="C44:E44"/>
    <mergeCell ref="A21:C21"/>
    <mergeCell ref="G23:H23"/>
    <mergeCell ref="A26:C26"/>
    <mergeCell ref="F43:I43"/>
  </mergeCells>
  <printOptions horizontalCentered="1" verticalCentered="1"/>
  <pageMargins left="0.19685039370078741" right="0.31496062992125978" top="0.19685039370078741" bottom="0.19685039370078741" header="0.31496062992125978" footer="0.31496062992125978"/>
  <pageSetup scale="58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B0F0"/>
  </sheetPr>
  <dimension ref="A1:V22"/>
  <sheetViews>
    <sheetView showZeros="0" view="pageBreakPreview" zoomScaleNormal="100" zoomScaleSheetLayoutView="100" workbookViewId="0">
      <selection activeCell="K21" sqref="K21"/>
    </sheetView>
  </sheetViews>
  <sheetFormatPr defaultRowHeight="15" x14ac:dyDescent="0.25"/>
  <cols>
    <col min="1" max="1" width="9.33203125" style="89" customWidth="1"/>
    <col min="2" max="2" width="18.1640625" style="89" customWidth="1"/>
    <col min="3" max="7" width="9.33203125" style="89" customWidth="1"/>
    <col min="8" max="8" width="14" style="89" customWidth="1"/>
    <col min="9" max="9" width="13.33203125" style="89" customWidth="1"/>
    <col min="10" max="10" width="14" style="89" bestFit="1" customWidth="1"/>
    <col min="11" max="11" width="12.33203125" style="89" customWidth="1"/>
    <col min="12" max="14" width="10.33203125" style="89" bestFit="1" customWidth="1"/>
    <col min="15" max="15" width="14.1640625" style="89" customWidth="1"/>
    <col min="16" max="19" width="9.33203125" style="89" customWidth="1"/>
    <col min="20" max="20" width="13.83203125" style="89" customWidth="1"/>
    <col min="21" max="33" width="9.33203125" style="89" customWidth="1"/>
    <col min="34" max="16384" width="9.33203125" style="89"/>
  </cols>
  <sheetData>
    <row r="1" spans="1:22" ht="15.75" customHeight="1" thickBot="1" x14ac:dyDescent="0.3">
      <c r="A1" s="86"/>
      <c r="B1" s="87"/>
      <c r="C1" s="87"/>
      <c r="D1" s="87"/>
      <c r="E1" s="87"/>
      <c r="F1" s="87"/>
      <c r="G1" s="87"/>
      <c r="H1" s="269" t="s">
        <v>82</v>
      </c>
      <c r="I1" s="135"/>
      <c r="J1" s="135"/>
      <c r="K1" s="135"/>
      <c r="L1" s="135"/>
      <c r="M1" s="135"/>
      <c r="N1" s="136"/>
      <c r="O1" s="88"/>
    </row>
    <row r="2" spans="1:22" ht="26.25" customHeight="1" thickBot="1" x14ac:dyDescent="0.45">
      <c r="A2" s="90"/>
      <c r="B2" s="105"/>
      <c r="C2" s="271" t="s">
        <v>83</v>
      </c>
      <c r="D2" s="268"/>
      <c r="E2" s="268"/>
      <c r="F2" s="268"/>
      <c r="G2" s="268"/>
      <c r="H2" s="91" t="s">
        <v>84</v>
      </c>
      <c r="I2" s="91" t="s">
        <v>85</v>
      </c>
      <c r="J2" s="118" t="s">
        <v>86</v>
      </c>
      <c r="K2" s="120" t="s">
        <v>87</v>
      </c>
      <c r="L2" s="118" t="s">
        <v>88</v>
      </c>
      <c r="M2" s="120" t="s">
        <v>89</v>
      </c>
      <c r="N2" s="121" t="s">
        <v>90</v>
      </c>
      <c r="O2" s="92"/>
    </row>
    <row r="3" spans="1:22" ht="15.75" customHeight="1" thickBot="1" x14ac:dyDescent="0.3">
      <c r="A3" s="270" t="s">
        <v>91</v>
      </c>
      <c r="B3" s="157"/>
      <c r="C3" s="270" t="s">
        <v>92</v>
      </c>
      <c r="D3" s="149"/>
      <c r="E3" s="149"/>
      <c r="F3" s="149"/>
      <c r="G3" s="157"/>
      <c r="H3" s="115">
        <v>45703</v>
      </c>
      <c r="I3" s="93">
        <v>45704</v>
      </c>
      <c r="J3" s="119">
        <v>45705</v>
      </c>
      <c r="K3" s="106">
        <v>45706</v>
      </c>
      <c r="L3" s="119">
        <v>45707</v>
      </c>
      <c r="M3" s="106">
        <v>45708</v>
      </c>
      <c r="N3" s="122">
        <v>45709</v>
      </c>
      <c r="O3" s="94"/>
      <c r="R3" s="272" t="s">
        <v>93</v>
      </c>
      <c r="S3" s="143"/>
      <c r="T3" s="143"/>
      <c r="U3" s="143"/>
      <c r="V3" s="129"/>
    </row>
    <row r="4" spans="1:22" ht="15.75" customHeight="1" x14ac:dyDescent="0.25">
      <c r="A4" s="246"/>
      <c r="B4" s="154"/>
      <c r="C4" s="246"/>
      <c r="D4" s="166"/>
      <c r="E4" s="166"/>
      <c r="F4" s="166"/>
      <c r="G4" s="154"/>
      <c r="H4" s="107"/>
      <c r="I4" s="111"/>
      <c r="J4" s="112">
        <v>0</v>
      </c>
      <c r="K4" s="112">
        <v>0</v>
      </c>
      <c r="L4" s="112">
        <v>0</v>
      </c>
      <c r="M4" s="112">
        <v>0</v>
      </c>
      <c r="N4" s="113">
        <v>0</v>
      </c>
      <c r="O4" s="95" t="s">
        <v>94</v>
      </c>
      <c r="Q4" s="109" t="s">
        <v>95</v>
      </c>
      <c r="R4" s="96" t="s">
        <v>96</v>
      </c>
      <c r="S4" s="96" t="s">
        <v>97</v>
      </c>
      <c r="T4" s="96" t="s">
        <v>98</v>
      </c>
      <c r="U4" s="96" t="s">
        <v>99</v>
      </c>
      <c r="V4" s="96" t="s">
        <v>100</v>
      </c>
    </row>
    <row r="5" spans="1:22" ht="35.25" customHeight="1" x14ac:dyDescent="0.25">
      <c r="A5" s="264" t="s">
        <v>101</v>
      </c>
      <c r="B5" s="247"/>
      <c r="C5" s="265" t="s">
        <v>102</v>
      </c>
      <c r="D5" s="166"/>
      <c r="E5" s="166"/>
      <c r="F5" s="166"/>
      <c r="G5" s="247"/>
      <c r="H5" s="116">
        <f t="shared" ref="H5:H20" si="0">Q5/P5</f>
        <v>0</v>
      </c>
      <c r="I5" s="114"/>
      <c r="J5" s="124">
        <f>R5/$P$5</f>
        <v>0</v>
      </c>
      <c r="K5" s="124">
        <f>S5/$P$5</f>
        <v>0</v>
      </c>
      <c r="L5" s="114">
        <f>T5/$P$5</f>
        <v>0</v>
      </c>
      <c r="M5" s="114">
        <f>U5/$P$5</f>
        <v>0</v>
      </c>
      <c r="N5" s="114">
        <f>V5/$P$5</f>
        <v>0</v>
      </c>
      <c r="O5" s="97" t="s">
        <v>103</v>
      </c>
      <c r="P5" s="98">
        <v>1</v>
      </c>
      <c r="Q5" s="110">
        <f>'FORMATO DIARIO'!G11</f>
        <v>0</v>
      </c>
      <c r="R5" s="99">
        <f>'FORMATO DIARIO'!$I11</f>
        <v>0</v>
      </c>
      <c r="S5" s="99">
        <f>'FORMATO DIARIO'!$J11</f>
        <v>0</v>
      </c>
      <c r="T5" s="99">
        <f>'FORMATO DIARIO'!$K11</f>
        <v>0</v>
      </c>
      <c r="U5" s="99">
        <f>'FORMATO DIARIO'!$L11</f>
        <v>0</v>
      </c>
      <c r="V5" s="99">
        <f>'FORMATO DIARIO'!M11</f>
        <v>0</v>
      </c>
    </row>
    <row r="6" spans="1:22" ht="35.25" customHeight="1" x14ac:dyDescent="0.25">
      <c r="A6" s="264" t="s">
        <v>101</v>
      </c>
      <c r="B6" s="247"/>
      <c r="C6" s="265" t="s">
        <v>104</v>
      </c>
      <c r="D6" s="166"/>
      <c r="E6" s="166"/>
      <c r="F6" s="166"/>
      <c r="G6" s="247"/>
      <c r="H6" s="116">
        <f t="shared" si="0"/>
        <v>0</v>
      </c>
      <c r="I6" s="114"/>
      <c r="J6" s="124">
        <f>R6/$P$6</f>
        <v>0</v>
      </c>
      <c r="K6" s="124">
        <f>S6/$P$6</f>
        <v>0</v>
      </c>
      <c r="L6" s="114">
        <f>T6/$P$6</f>
        <v>0</v>
      </c>
      <c r="M6" s="114">
        <f>U6/$P$6</f>
        <v>0</v>
      </c>
      <c r="N6" s="114">
        <f>V6/$P$6</f>
        <v>0</v>
      </c>
      <c r="O6" s="97" t="s">
        <v>105</v>
      </c>
      <c r="P6" s="98">
        <v>1</v>
      </c>
      <c r="Q6" s="110">
        <f>'FORMATO DIARIO'!G12</f>
        <v>0</v>
      </c>
      <c r="R6" s="99">
        <f>'FORMATO DIARIO'!$I12</f>
        <v>0</v>
      </c>
      <c r="S6" s="99">
        <f>'FORMATO DIARIO'!$J12</f>
        <v>0</v>
      </c>
      <c r="T6" s="99">
        <f>'FORMATO DIARIO'!$K12</f>
        <v>0</v>
      </c>
      <c r="U6" s="99">
        <f>'FORMATO DIARIO'!$L12</f>
        <v>0</v>
      </c>
      <c r="V6" s="99">
        <f>'FORMATO DIARIO'!M12</f>
        <v>0</v>
      </c>
    </row>
    <row r="7" spans="1:22" ht="42" customHeight="1" x14ac:dyDescent="0.25">
      <c r="A7" s="264" t="s">
        <v>101</v>
      </c>
      <c r="B7" s="247"/>
      <c r="C7" s="265" t="s">
        <v>106</v>
      </c>
      <c r="D7" s="166"/>
      <c r="E7" s="166"/>
      <c r="F7" s="166"/>
      <c r="G7" s="247"/>
      <c r="H7" s="116">
        <f t="shared" si="0"/>
        <v>0</v>
      </c>
      <c r="I7" s="114"/>
      <c r="J7" s="124">
        <f>R7/$P$7</f>
        <v>0</v>
      </c>
      <c r="K7" s="124">
        <f>S7/$P$7</f>
        <v>0</v>
      </c>
      <c r="L7" s="114">
        <f>T7/$P$7</f>
        <v>0</v>
      </c>
      <c r="M7" s="114">
        <f>U7/$P$7</f>
        <v>0</v>
      </c>
      <c r="N7" s="114">
        <f>V7/$P$7</f>
        <v>0</v>
      </c>
      <c r="O7" s="97" t="s">
        <v>107</v>
      </c>
      <c r="P7" s="98">
        <v>1</v>
      </c>
      <c r="Q7" s="110">
        <f>'FORMATO DIARIO'!G13</f>
        <v>0</v>
      </c>
      <c r="R7" s="99">
        <f>'FORMATO DIARIO'!$I13</f>
        <v>0</v>
      </c>
      <c r="S7" s="99">
        <f>'FORMATO DIARIO'!$J13</f>
        <v>0</v>
      </c>
      <c r="T7" s="99">
        <f>'FORMATO DIARIO'!$K13</f>
        <v>0</v>
      </c>
      <c r="U7" s="99">
        <f>'FORMATO DIARIO'!$L13</f>
        <v>0</v>
      </c>
      <c r="V7" s="99">
        <f>'FORMATO DIARIO'!M13</f>
        <v>0</v>
      </c>
    </row>
    <row r="8" spans="1:22" ht="45.75" customHeight="1" x14ac:dyDescent="0.25">
      <c r="A8" s="264" t="s">
        <v>101</v>
      </c>
      <c r="B8" s="247"/>
      <c r="C8" s="265" t="s">
        <v>108</v>
      </c>
      <c r="D8" s="166"/>
      <c r="E8" s="166"/>
      <c r="F8" s="166"/>
      <c r="G8" s="247"/>
      <c r="H8" s="116">
        <f t="shared" si="0"/>
        <v>0</v>
      </c>
      <c r="I8" s="114"/>
      <c r="J8" s="124">
        <f>R8/$P$8</f>
        <v>0</v>
      </c>
      <c r="K8" s="124">
        <f>S8/$P$8</f>
        <v>0</v>
      </c>
      <c r="L8" s="114">
        <f>T8/$P$8</f>
        <v>0</v>
      </c>
      <c r="M8" s="114">
        <f>U8/$P$8</f>
        <v>0</v>
      </c>
      <c r="N8" s="114">
        <f>V8/$P$8</f>
        <v>0</v>
      </c>
      <c r="O8" s="97">
        <v>2</v>
      </c>
      <c r="P8" s="98">
        <v>29500</v>
      </c>
      <c r="Q8" s="110">
        <f>'FORMATO DIARIO'!G14</f>
        <v>0</v>
      </c>
      <c r="R8" s="99">
        <f>'FORMATO DIARIO'!$I14</f>
        <v>0</v>
      </c>
      <c r="S8" s="99">
        <f>'FORMATO DIARIO'!$J14</f>
        <v>0</v>
      </c>
      <c r="T8" s="99">
        <f>'FORMATO DIARIO'!$K14</f>
        <v>0</v>
      </c>
      <c r="U8" s="99">
        <f>'FORMATO DIARIO'!$L14</f>
        <v>0</v>
      </c>
      <c r="V8" s="99">
        <f>'FORMATO DIARIO'!M14</f>
        <v>0</v>
      </c>
    </row>
    <row r="9" spans="1:22" ht="35.25" customHeight="1" x14ac:dyDescent="0.25">
      <c r="A9" s="264" t="s">
        <v>101</v>
      </c>
      <c r="B9" s="247"/>
      <c r="C9" s="265" t="s">
        <v>109</v>
      </c>
      <c r="D9" s="166"/>
      <c r="E9" s="166"/>
      <c r="F9" s="166"/>
      <c r="G9" s="247"/>
      <c r="H9" s="116">
        <f t="shared" si="0"/>
        <v>0</v>
      </c>
      <c r="I9" s="114"/>
      <c r="J9" s="124">
        <f>R9/$P$9</f>
        <v>0</v>
      </c>
      <c r="K9" s="124">
        <f>S9/$P$9</f>
        <v>0</v>
      </c>
      <c r="L9" s="114">
        <f>T9/$P$9</f>
        <v>0</v>
      </c>
      <c r="M9" s="114">
        <f>U9/$P$9</f>
        <v>0</v>
      </c>
      <c r="N9" s="114">
        <f>V9/$P$9</f>
        <v>0</v>
      </c>
      <c r="O9" s="97" t="s">
        <v>110</v>
      </c>
      <c r="P9" s="98">
        <v>2200</v>
      </c>
      <c r="Q9" s="110">
        <f>'FORMATO DIARIO'!G15</f>
        <v>0</v>
      </c>
      <c r="R9" s="99">
        <f>'FORMATO DIARIO'!$I15</f>
        <v>0</v>
      </c>
      <c r="S9" s="99">
        <f>'FORMATO DIARIO'!$J15</f>
        <v>0</v>
      </c>
      <c r="T9" s="99">
        <f>'FORMATO DIARIO'!$K15</f>
        <v>0</v>
      </c>
      <c r="U9" s="99">
        <f>'FORMATO DIARIO'!$L15</f>
        <v>0</v>
      </c>
      <c r="V9" s="99">
        <f>'FORMATO DIARIO'!M15</f>
        <v>0</v>
      </c>
    </row>
    <row r="10" spans="1:22" ht="35.25" customHeight="1" x14ac:dyDescent="0.25">
      <c r="A10" s="264" t="s">
        <v>101</v>
      </c>
      <c r="B10" s="247"/>
      <c r="C10" s="265" t="s">
        <v>111</v>
      </c>
      <c r="D10" s="166"/>
      <c r="E10" s="166"/>
      <c r="F10" s="166"/>
      <c r="G10" s="247"/>
      <c r="H10" s="116">
        <f t="shared" si="0"/>
        <v>0</v>
      </c>
      <c r="I10" s="114"/>
      <c r="J10" s="124">
        <f>R10/$P$10</f>
        <v>0</v>
      </c>
      <c r="K10" s="124">
        <f>S10/$P$10</f>
        <v>0</v>
      </c>
      <c r="L10" s="114">
        <f>T10/$P$10</f>
        <v>0</v>
      </c>
      <c r="M10" s="114">
        <f>U10/$P$10</f>
        <v>0</v>
      </c>
      <c r="N10" s="114">
        <f>V10/$P$10</f>
        <v>0</v>
      </c>
      <c r="O10" s="97" t="s">
        <v>112</v>
      </c>
      <c r="P10" s="98">
        <v>1500</v>
      </c>
      <c r="Q10" s="110">
        <f>'FORMATO DIARIO'!G16</f>
        <v>0</v>
      </c>
      <c r="R10" s="99">
        <f>'FORMATO DIARIO'!$I16</f>
        <v>0</v>
      </c>
      <c r="S10" s="99">
        <f>'FORMATO DIARIO'!$J16</f>
        <v>0</v>
      </c>
      <c r="T10" s="99">
        <f>'FORMATO DIARIO'!$K16</f>
        <v>0</v>
      </c>
      <c r="U10" s="99">
        <f>'FORMATO DIARIO'!$L16</f>
        <v>0</v>
      </c>
      <c r="V10" s="99">
        <f>'FORMATO DIARIO'!M16</f>
        <v>0</v>
      </c>
    </row>
    <row r="11" spans="1:22" ht="35.25" customHeight="1" x14ac:dyDescent="0.25">
      <c r="A11" s="264" t="s">
        <v>101</v>
      </c>
      <c r="B11" s="247"/>
      <c r="C11" s="265" t="s">
        <v>113</v>
      </c>
      <c r="D11" s="166"/>
      <c r="E11" s="166"/>
      <c r="F11" s="166"/>
      <c r="G11" s="247"/>
      <c r="H11" s="116">
        <f t="shared" si="0"/>
        <v>0</v>
      </c>
      <c r="I11" s="114"/>
      <c r="J11" s="124">
        <f>R11/$P$11</f>
        <v>0</v>
      </c>
      <c r="K11" s="124">
        <f>S11/$P$11</f>
        <v>0</v>
      </c>
      <c r="L11" s="114">
        <f>T11/$P$11</f>
        <v>0</v>
      </c>
      <c r="M11" s="114">
        <f>U11/$P$11</f>
        <v>0</v>
      </c>
      <c r="N11" s="114">
        <f>V11/$P$11</f>
        <v>0</v>
      </c>
      <c r="O11" s="97" t="s">
        <v>114</v>
      </c>
      <c r="P11" s="98">
        <v>1000</v>
      </c>
      <c r="Q11" s="110">
        <f>'FORMATO DIARIO'!G17</f>
        <v>0</v>
      </c>
      <c r="R11" s="100">
        <f>'FORMATO DIARIO'!$I17</f>
        <v>0</v>
      </c>
      <c r="S11" s="99">
        <f>'FORMATO DIARIO'!$J17</f>
        <v>0</v>
      </c>
      <c r="T11" s="99">
        <f>'FORMATO DIARIO'!$K17</f>
        <v>0</v>
      </c>
      <c r="U11" s="99">
        <f>'FORMATO DIARIO'!$L17</f>
        <v>0</v>
      </c>
      <c r="V11" s="99">
        <f>'FORMATO DIARIO'!M17</f>
        <v>0</v>
      </c>
    </row>
    <row r="12" spans="1:22" ht="42" customHeight="1" x14ac:dyDescent="0.25">
      <c r="A12" s="264" t="s">
        <v>101</v>
      </c>
      <c r="B12" s="247"/>
      <c r="C12" s="265" t="s">
        <v>115</v>
      </c>
      <c r="D12" s="166"/>
      <c r="E12" s="166"/>
      <c r="F12" s="166"/>
      <c r="G12" s="247"/>
      <c r="H12" s="116">
        <f t="shared" si="0"/>
        <v>0</v>
      </c>
      <c r="I12" s="114"/>
      <c r="J12" s="124">
        <f>R12/$P$12</f>
        <v>0</v>
      </c>
      <c r="K12" s="124">
        <f>S12/$P$12</f>
        <v>0</v>
      </c>
      <c r="L12" s="114">
        <f>T12/$P$12</f>
        <v>0</v>
      </c>
      <c r="M12" s="114">
        <f>U12/$P$12</f>
        <v>0</v>
      </c>
      <c r="N12" s="114">
        <f>V12/$P$12</f>
        <v>0</v>
      </c>
      <c r="O12" s="97" t="s">
        <v>116</v>
      </c>
      <c r="P12" s="98">
        <v>1250</v>
      </c>
      <c r="Q12" s="110">
        <f>'FORMATO DIARIO'!G18</f>
        <v>0</v>
      </c>
      <c r="R12" s="99">
        <f>'FORMATO DIARIO'!$I18</f>
        <v>0</v>
      </c>
      <c r="S12" s="99">
        <f>'FORMATO DIARIO'!$J18</f>
        <v>0</v>
      </c>
      <c r="T12" s="99">
        <f>'FORMATO DIARIO'!$K18</f>
        <v>0</v>
      </c>
      <c r="U12" s="99">
        <f>'FORMATO DIARIO'!$L18</f>
        <v>0</v>
      </c>
      <c r="V12" s="99">
        <f>'FORMATO DIARIO'!M18</f>
        <v>0</v>
      </c>
    </row>
    <row r="13" spans="1:22" ht="42" customHeight="1" x14ac:dyDescent="0.25">
      <c r="A13" s="264" t="s">
        <v>101</v>
      </c>
      <c r="B13" s="247"/>
      <c r="C13" s="265" t="s">
        <v>117</v>
      </c>
      <c r="D13" s="166"/>
      <c r="E13" s="166"/>
      <c r="F13" s="166"/>
      <c r="G13" s="247"/>
      <c r="H13" s="116">
        <f t="shared" si="0"/>
        <v>0</v>
      </c>
      <c r="I13" s="114"/>
      <c r="J13" s="124">
        <f>R13/$P$13</f>
        <v>0</v>
      </c>
      <c r="K13" s="124">
        <f>S13/$P$13</f>
        <v>0</v>
      </c>
      <c r="L13" s="114">
        <f>T13/$P$13</f>
        <v>0</v>
      </c>
      <c r="M13" s="114">
        <f>U13/$P$13</f>
        <v>0</v>
      </c>
      <c r="N13" s="114">
        <f>V13/$P$13</f>
        <v>0</v>
      </c>
      <c r="O13" s="97" t="s">
        <v>118</v>
      </c>
      <c r="P13" s="98">
        <v>800</v>
      </c>
      <c r="Q13" s="110">
        <f>'FORMATO DIARIO'!G19</f>
        <v>0</v>
      </c>
      <c r="R13" s="99">
        <f>'FORMATO DIARIO'!$I19</f>
        <v>0</v>
      </c>
      <c r="S13" s="99">
        <f>'FORMATO DIARIO'!$J19</f>
        <v>0</v>
      </c>
      <c r="T13" s="99">
        <f>'FORMATO DIARIO'!$K19</f>
        <v>0</v>
      </c>
      <c r="U13" s="99">
        <f>'FORMATO DIARIO'!$L19</f>
        <v>0</v>
      </c>
      <c r="V13" s="99">
        <f>'FORMATO DIARIO'!M19</f>
        <v>0</v>
      </c>
    </row>
    <row r="14" spans="1:22" ht="35.25" customHeight="1" x14ac:dyDescent="0.25">
      <c r="A14" s="264" t="s">
        <v>101</v>
      </c>
      <c r="B14" s="247"/>
      <c r="C14" s="265" t="s">
        <v>119</v>
      </c>
      <c r="D14" s="166"/>
      <c r="E14" s="166"/>
      <c r="F14" s="166"/>
      <c r="G14" s="247"/>
      <c r="H14" s="117">
        <f t="shared" si="0"/>
        <v>0.27</v>
      </c>
      <c r="I14" s="114"/>
      <c r="J14" s="124">
        <f>R14/$P$14</f>
        <v>0.11600000000000001</v>
      </c>
      <c r="K14" s="124">
        <f>S14/$P$14</f>
        <v>0.40200000000000002</v>
      </c>
      <c r="L14" s="114">
        <f>T14/$P$14</f>
        <v>0</v>
      </c>
      <c r="M14" s="114">
        <f>U14/$P$14</f>
        <v>0</v>
      </c>
      <c r="N14" s="114">
        <f>V14/$P$14</f>
        <v>0</v>
      </c>
      <c r="O14" s="97">
        <v>5</v>
      </c>
      <c r="P14" s="98">
        <v>1000</v>
      </c>
      <c r="Q14" s="110">
        <f>'FORMATO DIARIO'!G20</f>
        <v>270</v>
      </c>
      <c r="R14" s="99">
        <f>'FORMATO DIARIO'!$I20</f>
        <v>116</v>
      </c>
      <c r="S14" s="99">
        <f>'FORMATO DIARIO'!$J20</f>
        <v>402</v>
      </c>
      <c r="T14" s="99">
        <f>'FORMATO DIARIO'!$K20</f>
        <v>0</v>
      </c>
      <c r="U14" s="99">
        <f>'FORMATO DIARIO'!$L20</f>
        <v>0</v>
      </c>
      <c r="V14" s="99">
        <f>'FORMATO DIARIO'!M20</f>
        <v>0</v>
      </c>
    </row>
    <row r="15" spans="1:22" ht="35.25" customHeight="1" x14ac:dyDescent="0.25">
      <c r="A15" s="264" t="s">
        <v>101</v>
      </c>
      <c r="B15" s="247"/>
      <c r="C15" s="265" t="s">
        <v>120</v>
      </c>
      <c r="D15" s="166"/>
      <c r="E15" s="166"/>
      <c r="F15" s="166"/>
      <c r="G15" s="247"/>
      <c r="H15" s="116">
        <f t="shared" si="0"/>
        <v>0</v>
      </c>
      <c r="I15" s="114"/>
      <c r="J15" s="124">
        <f>R15/$P$15</f>
        <v>0</v>
      </c>
      <c r="K15" s="124">
        <f>S15/$P$15</f>
        <v>0</v>
      </c>
      <c r="L15" s="114">
        <f>T15/$P$15</f>
        <v>0</v>
      </c>
      <c r="M15" s="114">
        <f>U15/$P$15</f>
        <v>0</v>
      </c>
      <c r="N15" s="114">
        <f>V15/$P$15</f>
        <v>0</v>
      </c>
      <c r="O15" s="97">
        <v>6</v>
      </c>
      <c r="P15" s="98">
        <v>100</v>
      </c>
      <c r="Q15" s="110">
        <f>'FORMATO DIARIO'!G21</f>
        <v>0</v>
      </c>
      <c r="R15" s="99">
        <f>'FORMATO DIARIO'!$I21</f>
        <v>0</v>
      </c>
      <c r="S15" s="99">
        <f>'FORMATO DIARIO'!$J21</f>
        <v>0</v>
      </c>
      <c r="T15" s="99">
        <f>'FORMATO DIARIO'!$K21</f>
        <v>0</v>
      </c>
      <c r="U15" s="99">
        <f>'FORMATO DIARIO'!$L21</f>
        <v>0</v>
      </c>
      <c r="V15" s="99">
        <f>'FORMATO DIARIO'!M21</f>
        <v>0</v>
      </c>
    </row>
    <row r="16" spans="1:22" ht="42" customHeight="1" x14ac:dyDescent="0.25">
      <c r="A16" s="264" t="s">
        <v>101</v>
      </c>
      <c r="B16" s="247"/>
      <c r="C16" s="265" t="s">
        <v>121</v>
      </c>
      <c r="D16" s="166"/>
      <c r="E16" s="166"/>
      <c r="F16" s="166"/>
      <c r="G16" s="247"/>
      <c r="H16" s="116">
        <f t="shared" si="0"/>
        <v>0</v>
      </c>
      <c r="I16" s="114"/>
      <c r="J16" s="124">
        <f>R16/$P$16</f>
        <v>0</v>
      </c>
      <c r="K16" s="124">
        <f>S16/$P$16</f>
        <v>0</v>
      </c>
      <c r="L16" s="114">
        <f>T16/$P$16</f>
        <v>0</v>
      </c>
      <c r="M16" s="114">
        <f>U16/$P$16</f>
        <v>0</v>
      </c>
      <c r="N16" s="114">
        <f>V16/$P$16</f>
        <v>0</v>
      </c>
      <c r="O16" s="97">
        <v>7</v>
      </c>
      <c r="P16" s="98">
        <v>600</v>
      </c>
      <c r="Q16" s="110">
        <f>'FORMATO DIARIO'!G22</f>
        <v>0</v>
      </c>
      <c r="R16" s="99">
        <f>'FORMATO DIARIO'!$I22</f>
        <v>0</v>
      </c>
      <c r="S16" s="99">
        <f>'FORMATO DIARIO'!$J22</f>
        <v>0</v>
      </c>
      <c r="T16" s="99">
        <f>'FORMATO DIARIO'!$K22</f>
        <v>0</v>
      </c>
      <c r="U16" s="99">
        <f>'FORMATO DIARIO'!$L22</f>
        <v>0</v>
      </c>
      <c r="V16" s="99">
        <f>'FORMATO DIARIO'!M22</f>
        <v>0</v>
      </c>
    </row>
    <row r="17" spans="1:22" ht="48.75" customHeight="1" x14ac:dyDescent="0.25">
      <c r="A17" s="264" t="s">
        <v>101</v>
      </c>
      <c r="B17" s="247"/>
      <c r="C17" s="265" t="s">
        <v>122</v>
      </c>
      <c r="D17" s="166"/>
      <c r="E17" s="166"/>
      <c r="F17" s="166"/>
      <c r="G17" s="247"/>
      <c r="H17" s="116">
        <f t="shared" si="0"/>
        <v>0</v>
      </c>
      <c r="I17" s="114"/>
      <c r="J17" s="124">
        <f>R17/$P$17</f>
        <v>0</v>
      </c>
      <c r="K17" s="124">
        <f>S17/$P$17</f>
        <v>0</v>
      </c>
      <c r="L17" s="114">
        <f>T17/$P$17</f>
        <v>0</v>
      </c>
      <c r="M17" s="114">
        <f>U17/$P$17</f>
        <v>0</v>
      </c>
      <c r="N17" s="114">
        <f>V17/$P$17</f>
        <v>0</v>
      </c>
      <c r="O17" s="97">
        <v>8</v>
      </c>
      <c r="P17" s="98">
        <v>1500</v>
      </c>
      <c r="Q17" s="110">
        <f>'FORMATO DIARIO'!G23</f>
        <v>0</v>
      </c>
      <c r="R17" s="99">
        <f>'FORMATO DIARIO'!$I23</f>
        <v>0</v>
      </c>
      <c r="S17" s="99">
        <f>'FORMATO DIARIO'!$J23</f>
        <v>0</v>
      </c>
      <c r="T17" s="99">
        <f>'FORMATO DIARIO'!$K23</f>
        <v>0</v>
      </c>
      <c r="U17" s="99">
        <f>'FORMATO DIARIO'!$L23</f>
        <v>0</v>
      </c>
      <c r="V17" s="99">
        <f>'FORMATO DIARIO'!M23</f>
        <v>0</v>
      </c>
    </row>
    <row r="18" spans="1:22" ht="35.25" customHeight="1" x14ac:dyDescent="0.25">
      <c r="A18" s="264" t="s">
        <v>101</v>
      </c>
      <c r="B18" s="247"/>
      <c r="C18" s="265" t="s">
        <v>123</v>
      </c>
      <c r="D18" s="166"/>
      <c r="E18" s="166"/>
      <c r="F18" s="166"/>
      <c r="G18" s="247"/>
      <c r="H18" s="116">
        <f t="shared" si="0"/>
        <v>0</v>
      </c>
      <c r="I18" s="114"/>
      <c r="J18" s="124">
        <f>R18/$P$18</f>
        <v>0</v>
      </c>
      <c r="K18" s="124">
        <f>S18/$P$18</f>
        <v>0</v>
      </c>
      <c r="L18" s="114">
        <f>T18/$P$18</f>
        <v>0</v>
      </c>
      <c r="M18" s="114">
        <f>U18/$P$18</f>
        <v>0</v>
      </c>
      <c r="N18" s="114">
        <f>V18/$P$18</f>
        <v>0</v>
      </c>
      <c r="O18" s="97">
        <v>9</v>
      </c>
      <c r="P18" s="98">
        <v>20</v>
      </c>
      <c r="Q18" s="110">
        <f>'FORMATO DIARIO'!G24</f>
        <v>0</v>
      </c>
      <c r="R18" s="99">
        <f>'FORMATO DIARIO'!$I24</f>
        <v>0</v>
      </c>
      <c r="S18" s="99">
        <f>'FORMATO DIARIO'!$J24</f>
        <v>0</v>
      </c>
      <c r="T18" s="99">
        <f>'FORMATO DIARIO'!$K24</f>
        <v>0</v>
      </c>
      <c r="U18" s="99">
        <f>'FORMATO DIARIO'!$L24</f>
        <v>0</v>
      </c>
      <c r="V18" s="99">
        <f>'FORMATO DIARIO'!M24</f>
        <v>0</v>
      </c>
    </row>
    <row r="19" spans="1:22" ht="35.25" customHeight="1" x14ac:dyDescent="0.25">
      <c r="A19" s="264" t="s">
        <v>101</v>
      </c>
      <c r="B19" s="247"/>
      <c r="C19" s="265" t="s">
        <v>124</v>
      </c>
      <c r="D19" s="166"/>
      <c r="E19" s="166"/>
      <c r="F19" s="166"/>
      <c r="G19" s="247"/>
      <c r="H19" s="117">
        <f t="shared" si="0"/>
        <v>0.05</v>
      </c>
      <c r="I19" s="114"/>
      <c r="J19" s="124">
        <f>R19/$P$19</f>
        <v>0.05</v>
      </c>
      <c r="K19" s="124">
        <f>S19/$P$19</f>
        <v>0.05</v>
      </c>
      <c r="L19" s="114">
        <f>T19/$P$19</f>
        <v>0</v>
      </c>
      <c r="M19" s="114">
        <f>U19/$P$19</f>
        <v>0</v>
      </c>
      <c r="N19" s="114">
        <f>V19/$P$19</f>
        <v>0</v>
      </c>
      <c r="O19" s="97">
        <v>10</v>
      </c>
      <c r="P19" s="98">
        <v>20</v>
      </c>
      <c r="Q19" s="110">
        <f>'FORMATO DIARIO'!G25</f>
        <v>1</v>
      </c>
      <c r="R19" s="99">
        <f>'FORMATO DIARIO'!$I25</f>
        <v>1</v>
      </c>
      <c r="S19" s="99">
        <f>'FORMATO DIARIO'!$J25</f>
        <v>1</v>
      </c>
      <c r="T19" s="99">
        <f>'FORMATO DIARIO'!$K25</f>
        <v>0</v>
      </c>
      <c r="U19" s="99">
        <f>'FORMATO DIARIO'!$L25</f>
        <v>0</v>
      </c>
      <c r="V19" s="99">
        <f>'FORMATO DIARIO'!M25</f>
        <v>0</v>
      </c>
    </row>
    <row r="20" spans="1:22" ht="35.25" customHeight="1" thickBot="1" x14ac:dyDescent="0.3">
      <c r="A20" s="264" t="s">
        <v>101</v>
      </c>
      <c r="B20" s="247"/>
      <c r="C20" s="267" t="s">
        <v>125</v>
      </c>
      <c r="D20" s="268"/>
      <c r="E20" s="268"/>
      <c r="F20" s="268"/>
      <c r="G20" s="133"/>
      <c r="H20" s="117">
        <f t="shared" si="0"/>
        <v>0.05</v>
      </c>
      <c r="I20" s="114"/>
      <c r="J20" s="124">
        <f>R20/$P$20</f>
        <v>0.05</v>
      </c>
      <c r="K20" s="124">
        <f>S20/$P$20</f>
        <v>0.05</v>
      </c>
      <c r="L20" s="114">
        <f>T20/$P$20</f>
        <v>0</v>
      </c>
      <c r="M20" s="114">
        <f>U20/$P$20</f>
        <v>0</v>
      </c>
      <c r="N20" s="114">
        <f>V20/$P$20</f>
        <v>0</v>
      </c>
      <c r="O20" s="97">
        <v>11</v>
      </c>
      <c r="P20" s="98">
        <v>20</v>
      </c>
      <c r="Q20" s="110">
        <f>'FORMATO DIARIO'!G26</f>
        <v>1</v>
      </c>
      <c r="R20" s="99">
        <f>'FORMATO DIARIO'!$I26</f>
        <v>1</v>
      </c>
      <c r="S20" s="99">
        <f>'FORMATO DIARIO'!$J26</f>
        <v>1</v>
      </c>
      <c r="T20" s="99">
        <f>'FORMATO DIARIO'!$K26</f>
        <v>0</v>
      </c>
      <c r="U20" s="99">
        <f>'FORMATO DIARIO'!$L26</f>
        <v>0</v>
      </c>
      <c r="V20" s="99">
        <f>'FORMATO DIARIO'!M26</f>
        <v>0</v>
      </c>
    </row>
    <row r="21" spans="1:22" ht="15.75" customHeight="1" thickBot="1" x14ac:dyDescent="0.3">
      <c r="A21" s="273" t="s">
        <v>126</v>
      </c>
      <c r="B21" s="135"/>
      <c r="C21" s="135"/>
      <c r="D21" s="135"/>
      <c r="E21" s="135"/>
      <c r="F21" s="135"/>
      <c r="G21" s="136"/>
      <c r="H21" s="104">
        <v>24</v>
      </c>
      <c r="I21" s="103">
        <f>COUNTIF(I5:I20,"&gt;0")*24</f>
        <v>0</v>
      </c>
      <c r="J21" s="103">
        <v>24</v>
      </c>
      <c r="K21" s="103">
        <v>24</v>
      </c>
      <c r="L21" s="103">
        <f>COUNTIF(L5:L20,"&gt;0")*24</f>
        <v>0</v>
      </c>
      <c r="M21" s="103"/>
      <c r="N21" s="103"/>
      <c r="O21" s="101"/>
    </row>
    <row r="22" spans="1:22" ht="15.75" customHeight="1" thickBot="1" x14ac:dyDescent="0.3">
      <c r="A22" s="266" t="s">
        <v>127</v>
      </c>
      <c r="B22" s="135"/>
      <c r="C22" s="135"/>
      <c r="D22" s="135"/>
      <c r="E22" s="135"/>
      <c r="F22" s="135"/>
      <c r="G22" s="178"/>
      <c r="H22" s="108">
        <f t="shared" ref="H22:N22" si="1">COUNTIF(H6:H20,"&gt;0")</f>
        <v>3</v>
      </c>
      <c r="I22" s="96">
        <f t="shared" si="1"/>
        <v>0</v>
      </c>
      <c r="J22" s="96">
        <f t="shared" si="1"/>
        <v>3</v>
      </c>
      <c r="K22" s="96">
        <f t="shared" si="1"/>
        <v>3</v>
      </c>
      <c r="L22" s="96">
        <f t="shared" si="1"/>
        <v>0</v>
      </c>
      <c r="M22" s="96">
        <f t="shared" si="1"/>
        <v>0</v>
      </c>
      <c r="N22" s="96">
        <f t="shared" si="1"/>
        <v>0</v>
      </c>
      <c r="O22" s="102"/>
    </row>
  </sheetData>
  <mergeCells count="39">
    <mergeCell ref="R3:V3"/>
    <mergeCell ref="A14:B14"/>
    <mergeCell ref="A17:B17"/>
    <mergeCell ref="A8:B8"/>
    <mergeCell ref="C8:G8"/>
    <mergeCell ref="C17:G17"/>
    <mergeCell ref="C7:G7"/>
    <mergeCell ref="A10:B10"/>
    <mergeCell ref="A13:B13"/>
    <mergeCell ref="A9:B9"/>
    <mergeCell ref="C13:G13"/>
    <mergeCell ref="A3:B4"/>
    <mergeCell ref="H1:N1"/>
    <mergeCell ref="A12:B12"/>
    <mergeCell ref="C3:G4"/>
    <mergeCell ref="C12:G12"/>
    <mergeCell ref="C2:G2"/>
    <mergeCell ref="C11:G11"/>
    <mergeCell ref="A5:B5"/>
    <mergeCell ref="C5:G5"/>
    <mergeCell ref="C14:G14"/>
    <mergeCell ref="A6:B6"/>
    <mergeCell ref="A16:B16"/>
    <mergeCell ref="C20:G20"/>
    <mergeCell ref="A7:B7"/>
    <mergeCell ref="C10:G10"/>
    <mergeCell ref="C16:G16"/>
    <mergeCell ref="A18:B18"/>
    <mergeCell ref="C9:G9"/>
    <mergeCell ref="A20:B20"/>
    <mergeCell ref="A19:B19"/>
    <mergeCell ref="C19:G19"/>
    <mergeCell ref="C18:G18"/>
    <mergeCell ref="A15:B15"/>
    <mergeCell ref="C6:G6"/>
    <mergeCell ref="A11:B11"/>
    <mergeCell ref="A22:G22"/>
    <mergeCell ref="C15:G15"/>
    <mergeCell ref="A21:G21"/>
  </mergeCells>
  <printOptions horizontalCentered="1" verticalCentered="1"/>
  <pageMargins left="0.70866141732283472" right="0.70866141732283472" top="0.74803149606299213" bottom="0.74803149606299213" header="0.31496062992125978" footer="0.31496062992125978"/>
  <pageSetup scale="70"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B0F0"/>
  </sheetPr>
  <dimension ref="A2:Q28"/>
  <sheetViews>
    <sheetView showZeros="0" tabSelected="1" view="pageBreakPreview" topLeftCell="A9" zoomScale="85" zoomScaleNormal="85" zoomScaleSheetLayoutView="85" workbookViewId="0">
      <selection activeCell="J20" sqref="J20"/>
    </sheetView>
  </sheetViews>
  <sheetFormatPr defaultColWidth="9.33203125" defaultRowHeight="12.75" x14ac:dyDescent="0.2"/>
  <cols>
    <col min="1" max="1" width="14.6640625" customWidth="1"/>
    <col min="4" max="4" width="12.6640625" customWidth="1"/>
    <col min="5" max="5" width="11" customWidth="1"/>
    <col min="6" max="12" width="17" customWidth="1"/>
    <col min="13" max="17" width="14.33203125" customWidth="1"/>
  </cols>
  <sheetData>
    <row r="2" spans="1:17" ht="31.5" customHeight="1" x14ac:dyDescent="0.2"/>
    <row r="3" spans="1:17" ht="31.5" customHeight="1" x14ac:dyDescent="0.2"/>
    <row r="4" spans="1:17" ht="31.5" customHeight="1" x14ac:dyDescent="0.2">
      <c r="A4" t="s">
        <v>128</v>
      </c>
      <c r="B4" t="s">
        <v>129</v>
      </c>
    </row>
    <row r="5" spans="1:17" ht="31.5" customHeight="1" x14ac:dyDescent="0.2">
      <c r="A5" t="s">
        <v>130</v>
      </c>
      <c r="B5" s="279">
        <v>4600139643</v>
      </c>
      <c r="C5" s="280"/>
    </row>
    <row r="6" spans="1:17" ht="16.5" customHeight="1" x14ac:dyDescent="0.2">
      <c r="B6" s="21"/>
      <c r="C6" s="21"/>
    </row>
    <row r="7" spans="1:17" ht="21" customHeight="1" x14ac:dyDescent="0.2">
      <c r="A7" s="277" t="s">
        <v>131</v>
      </c>
      <c r="B7" s="143"/>
      <c r="C7" s="143"/>
      <c r="D7" s="143"/>
      <c r="E7" s="143"/>
      <c r="F7" s="143"/>
      <c r="G7" s="143"/>
      <c r="H7" s="143"/>
      <c r="I7" s="143"/>
      <c r="J7" s="143"/>
      <c r="K7" s="143"/>
      <c r="L7" s="143"/>
      <c r="M7" s="143"/>
      <c r="N7" s="143"/>
      <c r="O7" s="143"/>
      <c r="P7" s="143"/>
      <c r="Q7" s="129"/>
    </row>
    <row r="8" spans="1:17" ht="21" customHeight="1" x14ac:dyDescent="0.2">
      <c r="A8" s="277" t="s">
        <v>132</v>
      </c>
      <c r="B8" s="143"/>
      <c r="C8" s="143"/>
      <c r="D8" s="143"/>
      <c r="E8" s="143"/>
      <c r="F8" s="143"/>
      <c r="G8" s="143"/>
      <c r="H8" s="143"/>
      <c r="I8" s="143"/>
      <c r="J8" s="143"/>
      <c r="K8" s="143"/>
      <c r="L8" s="143"/>
      <c r="M8" s="143"/>
      <c r="N8" s="143"/>
      <c r="O8" s="143"/>
      <c r="P8" s="143"/>
      <c r="Q8" s="129"/>
    </row>
    <row r="9" spans="1:17" ht="39.75" customHeight="1" x14ac:dyDescent="0.2">
      <c r="A9" s="12" t="s">
        <v>133</v>
      </c>
      <c r="B9" s="278" t="s">
        <v>134</v>
      </c>
      <c r="C9" s="143"/>
      <c r="D9" s="129"/>
      <c r="E9" s="11" t="s">
        <v>135</v>
      </c>
      <c r="F9" s="12" t="s">
        <v>136</v>
      </c>
      <c r="G9" s="282" t="s">
        <v>137</v>
      </c>
      <c r="H9" s="143"/>
      <c r="I9" s="143"/>
      <c r="J9" s="143"/>
      <c r="K9" s="143"/>
      <c r="L9" s="143"/>
      <c r="M9" s="143"/>
      <c r="N9" s="143"/>
      <c r="O9" s="143"/>
      <c r="P9" s="143"/>
      <c r="Q9" s="129"/>
    </row>
    <row r="10" spans="1:17" ht="21.75" customHeight="1" x14ac:dyDescent="0.2">
      <c r="A10" s="11"/>
      <c r="B10" s="276"/>
      <c r="C10" s="143"/>
      <c r="D10" s="129"/>
      <c r="E10" s="19"/>
      <c r="F10" s="12"/>
      <c r="G10" s="60">
        <v>45703</v>
      </c>
      <c r="H10" s="60">
        <v>45704</v>
      </c>
      <c r="I10" s="62">
        <v>45705</v>
      </c>
      <c r="J10" s="62">
        <v>45706</v>
      </c>
      <c r="K10" s="62">
        <v>45707</v>
      </c>
      <c r="L10" s="62">
        <v>45708</v>
      </c>
      <c r="M10" s="62">
        <v>45709</v>
      </c>
      <c r="N10" s="18" t="s">
        <v>27</v>
      </c>
      <c r="O10" s="11" t="s">
        <v>138</v>
      </c>
      <c r="P10" s="11" t="s">
        <v>139</v>
      </c>
      <c r="Q10" s="11" t="s">
        <v>140</v>
      </c>
    </row>
    <row r="11" spans="1:17" ht="20.25" customHeight="1" x14ac:dyDescent="0.2">
      <c r="A11" s="11" t="s">
        <v>103</v>
      </c>
      <c r="B11" s="274" t="s">
        <v>102</v>
      </c>
      <c r="C11" s="143"/>
      <c r="D11" s="129"/>
      <c r="E11" s="11" t="s">
        <v>141</v>
      </c>
      <c r="F11" s="13">
        <v>1</v>
      </c>
      <c r="G11" s="13"/>
      <c r="H11" s="13"/>
      <c r="I11" s="13"/>
      <c r="J11" s="13"/>
      <c r="K11" s="13"/>
      <c r="L11" s="13"/>
      <c r="M11" s="13"/>
      <c r="N11" s="29">
        <f t="shared" ref="N11:N27" si="0">SUM(G11:M11)</f>
        <v>0</v>
      </c>
      <c r="O11" s="14">
        <f t="shared" ref="O11:O26" si="1">N11/F11</f>
        <v>0</v>
      </c>
      <c r="P11" s="20">
        <v>0.01</v>
      </c>
      <c r="Q11" s="20">
        <f t="shared" ref="Q11:Q26" si="2">P11*O11</f>
        <v>0</v>
      </c>
    </row>
    <row r="12" spans="1:17" ht="20.25" customHeight="1" x14ac:dyDescent="0.2">
      <c r="A12" s="11" t="s">
        <v>105</v>
      </c>
      <c r="B12" s="274" t="s">
        <v>104</v>
      </c>
      <c r="C12" s="143"/>
      <c r="D12" s="129"/>
      <c r="E12" s="11" t="s">
        <v>141</v>
      </c>
      <c r="F12" s="13">
        <v>1</v>
      </c>
      <c r="G12" s="13"/>
      <c r="H12" s="13"/>
      <c r="I12" s="13"/>
      <c r="J12" s="13"/>
      <c r="K12" s="13"/>
      <c r="L12" s="13"/>
      <c r="M12" s="13"/>
      <c r="N12" s="29">
        <f t="shared" si="0"/>
        <v>0</v>
      </c>
      <c r="O12" s="14">
        <f t="shared" si="1"/>
        <v>0</v>
      </c>
      <c r="P12" s="20">
        <v>0.01</v>
      </c>
      <c r="Q12" s="20">
        <f t="shared" si="2"/>
        <v>0</v>
      </c>
    </row>
    <row r="13" spans="1:17" ht="20.25" customHeight="1" x14ac:dyDescent="0.2">
      <c r="A13" s="11" t="s">
        <v>107</v>
      </c>
      <c r="B13" s="275" t="s">
        <v>106</v>
      </c>
      <c r="C13" s="143"/>
      <c r="D13" s="129"/>
      <c r="E13" s="11" t="s">
        <v>141</v>
      </c>
      <c r="F13" s="13">
        <v>1</v>
      </c>
      <c r="G13" s="61"/>
      <c r="H13" s="61"/>
      <c r="I13" s="13"/>
      <c r="J13" s="13"/>
      <c r="K13" s="13"/>
      <c r="L13" s="13"/>
      <c r="M13" s="13"/>
      <c r="N13" s="29">
        <f t="shared" si="0"/>
        <v>0</v>
      </c>
      <c r="O13" s="14">
        <f t="shared" si="1"/>
        <v>0</v>
      </c>
      <c r="P13" s="20">
        <v>0.3</v>
      </c>
      <c r="Q13" s="20">
        <f t="shared" si="2"/>
        <v>0</v>
      </c>
    </row>
    <row r="14" spans="1:17" ht="20.25" customHeight="1" x14ac:dyDescent="0.2">
      <c r="A14" s="11">
        <v>2</v>
      </c>
      <c r="B14" s="275" t="s">
        <v>108</v>
      </c>
      <c r="C14" s="143"/>
      <c r="D14" s="129"/>
      <c r="E14" s="11" t="s">
        <v>142</v>
      </c>
      <c r="F14" s="13">
        <v>29500</v>
      </c>
      <c r="G14" s="13"/>
      <c r="H14" s="13"/>
      <c r="I14" s="29"/>
      <c r="J14" s="29"/>
      <c r="K14" s="29"/>
      <c r="L14" s="29"/>
      <c r="M14" s="29"/>
      <c r="N14" s="29">
        <f t="shared" si="0"/>
        <v>0</v>
      </c>
      <c r="O14" s="14">
        <f t="shared" si="1"/>
        <v>0</v>
      </c>
      <c r="P14" s="20">
        <v>0.5</v>
      </c>
      <c r="Q14" s="20">
        <f t="shared" si="2"/>
        <v>0</v>
      </c>
    </row>
    <row r="15" spans="1:17" ht="20.25" customHeight="1" x14ac:dyDescent="0.2">
      <c r="A15" s="11" t="s">
        <v>110</v>
      </c>
      <c r="B15" s="275" t="s">
        <v>143</v>
      </c>
      <c r="C15" s="143"/>
      <c r="D15" s="129"/>
      <c r="E15" s="11" t="s">
        <v>142</v>
      </c>
      <c r="F15" s="13">
        <v>2200</v>
      </c>
      <c r="G15" s="13"/>
      <c r="H15" s="13"/>
      <c r="I15" s="29"/>
      <c r="J15" s="13"/>
      <c r="K15" s="29"/>
      <c r="L15" s="29"/>
      <c r="M15" s="13"/>
      <c r="N15" s="29">
        <f t="shared" si="0"/>
        <v>0</v>
      </c>
      <c r="O15" s="14">
        <f t="shared" si="1"/>
        <v>0</v>
      </c>
      <c r="P15" s="20">
        <v>1.4034129822507129E-2</v>
      </c>
      <c r="Q15" s="20">
        <f t="shared" si="2"/>
        <v>0</v>
      </c>
    </row>
    <row r="16" spans="1:17" ht="20.25" customHeight="1" x14ac:dyDescent="0.2">
      <c r="A16" s="11" t="s">
        <v>112</v>
      </c>
      <c r="B16" s="275" t="s">
        <v>144</v>
      </c>
      <c r="C16" s="143"/>
      <c r="D16" s="129"/>
      <c r="E16" s="11" t="s">
        <v>142</v>
      </c>
      <c r="F16" s="13">
        <v>1500</v>
      </c>
      <c r="G16" s="13"/>
      <c r="H16" s="13"/>
      <c r="I16" s="13"/>
      <c r="J16" s="13"/>
      <c r="K16" s="13"/>
      <c r="L16" s="13"/>
      <c r="M16" s="13"/>
      <c r="N16" s="29">
        <f t="shared" si="0"/>
        <v>0</v>
      </c>
      <c r="O16" s="14">
        <f t="shared" si="1"/>
        <v>0</v>
      </c>
      <c r="P16" s="20">
        <v>1.1573270333527589E-2</v>
      </c>
      <c r="Q16" s="20">
        <f t="shared" si="2"/>
        <v>0</v>
      </c>
    </row>
    <row r="17" spans="1:17" ht="20.25" customHeight="1" x14ac:dyDescent="0.2">
      <c r="A17" s="11" t="s">
        <v>114</v>
      </c>
      <c r="B17" s="275" t="s">
        <v>145</v>
      </c>
      <c r="C17" s="143"/>
      <c r="D17" s="129"/>
      <c r="E17" s="11" t="s">
        <v>142</v>
      </c>
      <c r="F17" s="13">
        <v>1000</v>
      </c>
      <c r="G17" s="13"/>
      <c r="H17" s="13"/>
      <c r="I17" s="29"/>
      <c r="J17" s="29"/>
      <c r="K17" s="13"/>
      <c r="L17" s="29"/>
      <c r="M17" s="29"/>
      <c r="N17" s="29">
        <f t="shared" si="0"/>
        <v>0</v>
      </c>
      <c r="O17" s="14">
        <f t="shared" si="1"/>
        <v>0</v>
      </c>
      <c r="P17" s="20">
        <v>9.8155135556850584E-3</v>
      </c>
      <c r="Q17" s="20">
        <f t="shared" si="2"/>
        <v>0</v>
      </c>
    </row>
    <row r="18" spans="1:17" ht="20.25" customHeight="1" x14ac:dyDescent="0.2">
      <c r="A18" s="11" t="s">
        <v>116</v>
      </c>
      <c r="B18" s="275" t="s">
        <v>115</v>
      </c>
      <c r="C18" s="143"/>
      <c r="D18" s="129"/>
      <c r="E18" s="11" t="s">
        <v>142</v>
      </c>
      <c r="F18" s="13">
        <v>1250</v>
      </c>
      <c r="G18" s="13"/>
      <c r="H18" s="13"/>
      <c r="I18" s="29"/>
      <c r="J18" s="29"/>
      <c r="K18" s="29"/>
      <c r="L18" s="13"/>
      <c r="M18" s="13"/>
      <c r="N18" s="29">
        <f t="shared" si="0"/>
        <v>0</v>
      </c>
      <c r="O18" s="14">
        <f t="shared" si="1"/>
        <v>0</v>
      </c>
      <c r="P18" s="20">
        <v>1.069439194460632E-2</v>
      </c>
      <c r="Q18" s="20">
        <f t="shared" si="2"/>
        <v>0</v>
      </c>
    </row>
    <row r="19" spans="1:17" ht="20.25" customHeight="1" x14ac:dyDescent="0.2">
      <c r="A19" s="11" t="s">
        <v>118</v>
      </c>
      <c r="B19" s="275" t="s">
        <v>146</v>
      </c>
      <c r="C19" s="143"/>
      <c r="D19" s="129"/>
      <c r="E19" s="11" t="s">
        <v>142</v>
      </c>
      <c r="F19" s="13">
        <v>800</v>
      </c>
      <c r="G19" s="13"/>
      <c r="H19" s="13"/>
      <c r="I19" s="13"/>
      <c r="J19" s="13"/>
      <c r="K19" s="13"/>
      <c r="L19" s="29"/>
      <c r="M19" s="29"/>
      <c r="N19" s="29">
        <f t="shared" si="0"/>
        <v>0</v>
      </c>
      <c r="O19" s="14">
        <f t="shared" si="1"/>
        <v>0</v>
      </c>
      <c r="P19" s="20">
        <v>9.1124108445480474E-3</v>
      </c>
      <c r="Q19" s="20">
        <f t="shared" si="2"/>
        <v>0</v>
      </c>
    </row>
    <row r="20" spans="1:17" ht="20.25" customHeight="1" x14ac:dyDescent="0.2">
      <c r="A20" s="11">
        <v>5</v>
      </c>
      <c r="B20" s="275" t="s">
        <v>147</v>
      </c>
      <c r="C20" s="143"/>
      <c r="D20" s="129"/>
      <c r="E20" s="11" t="s">
        <v>142</v>
      </c>
      <c r="F20" s="13">
        <v>1000</v>
      </c>
      <c r="G20" s="29">
        <v>270</v>
      </c>
      <c r="H20" s="13"/>
      <c r="I20" s="29">
        <v>116</v>
      </c>
      <c r="J20" s="29">
        <v>402</v>
      </c>
      <c r="K20" s="13"/>
      <c r="L20" s="29"/>
      <c r="M20" s="29"/>
      <c r="N20" s="29">
        <f t="shared" si="0"/>
        <v>788</v>
      </c>
      <c r="O20" s="14">
        <f t="shared" si="1"/>
        <v>0.78800000000000003</v>
      </c>
      <c r="P20" s="20">
        <v>9.8155135556850584E-3</v>
      </c>
      <c r="Q20" s="20">
        <f t="shared" si="2"/>
        <v>7.7346246818798267E-3</v>
      </c>
    </row>
    <row r="21" spans="1:17" ht="20.25" customHeight="1" x14ac:dyDescent="0.2">
      <c r="A21" s="11">
        <v>6</v>
      </c>
      <c r="B21" s="275" t="s">
        <v>120</v>
      </c>
      <c r="C21" s="143"/>
      <c r="D21" s="129"/>
      <c r="E21" s="11" t="s">
        <v>148</v>
      </c>
      <c r="F21" s="13">
        <v>100</v>
      </c>
      <c r="G21" s="13"/>
      <c r="H21" s="13"/>
      <c r="I21" s="13"/>
      <c r="J21" s="13"/>
      <c r="K21" s="13"/>
      <c r="L21" s="13"/>
      <c r="M21" s="13"/>
      <c r="N21" s="29">
        <f t="shared" si="0"/>
        <v>0</v>
      </c>
      <c r="O21" s="14">
        <f t="shared" si="1"/>
        <v>0</v>
      </c>
      <c r="P21" s="20">
        <v>6.9760602991702026E-3</v>
      </c>
      <c r="Q21" s="20">
        <f t="shared" si="2"/>
        <v>0</v>
      </c>
    </row>
    <row r="22" spans="1:17" ht="20.25" customHeight="1" x14ac:dyDescent="0.2">
      <c r="A22" s="11">
        <v>7</v>
      </c>
      <c r="B22" s="275" t="s">
        <v>121</v>
      </c>
      <c r="C22" s="143"/>
      <c r="D22" s="129"/>
      <c r="E22" s="11" t="s">
        <v>142</v>
      </c>
      <c r="F22" s="13">
        <v>600</v>
      </c>
      <c r="G22" s="13"/>
      <c r="H22" s="13"/>
      <c r="I22" s="13"/>
      <c r="J22" s="13"/>
      <c r="K22" s="13"/>
      <c r="L22" s="13"/>
      <c r="M22" s="13"/>
      <c r="N22" s="29">
        <f t="shared" si="0"/>
        <v>0</v>
      </c>
      <c r="O22" s="14">
        <f t="shared" si="1"/>
        <v>0</v>
      </c>
      <c r="P22" s="20">
        <v>8.4093081334110347E-3</v>
      </c>
      <c r="Q22" s="20">
        <f t="shared" si="2"/>
        <v>0</v>
      </c>
    </row>
    <row r="23" spans="1:17" ht="20.25" customHeight="1" x14ac:dyDescent="0.2">
      <c r="A23" s="11">
        <v>8</v>
      </c>
      <c r="B23" s="275" t="s">
        <v>122</v>
      </c>
      <c r="C23" s="143"/>
      <c r="D23" s="129"/>
      <c r="E23" s="11" t="s">
        <v>142</v>
      </c>
      <c r="F23" s="13">
        <v>1500</v>
      </c>
      <c r="G23" s="13"/>
      <c r="H23" s="13"/>
      <c r="I23" s="13"/>
      <c r="J23" s="13"/>
      <c r="K23" s="13"/>
      <c r="L23" s="13"/>
      <c r="M23" s="13"/>
      <c r="N23" s="29">
        <f t="shared" si="0"/>
        <v>0</v>
      </c>
      <c r="O23" s="14">
        <f t="shared" si="1"/>
        <v>0</v>
      </c>
      <c r="P23" s="20">
        <v>1.1573270333527589E-2</v>
      </c>
      <c r="Q23" s="20">
        <f t="shared" si="2"/>
        <v>0</v>
      </c>
    </row>
    <row r="24" spans="1:17" ht="20.25" customHeight="1" x14ac:dyDescent="0.2">
      <c r="A24" s="11">
        <v>9</v>
      </c>
      <c r="B24" s="275" t="s">
        <v>123</v>
      </c>
      <c r="C24" s="143"/>
      <c r="D24" s="129"/>
      <c r="E24" s="11" t="s">
        <v>149</v>
      </c>
      <c r="F24" s="13">
        <v>20</v>
      </c>
      <c r="G24" s="13"/>
      <c r="H24" s="13"/>
      <c r="I24" s="13"/>
      <c r="J24" s="13"/>
      <c r="K24" s="13"/>
      <c r="L24" s="13"/>
      <c r="M24" s="13"/>
      <c r="N24" s="29">
        <f t="shared" si="0"/>
        <v>0</v>
      </c>
      <c r="O24" s="14">
        <f t="shared" si="1"/>
        <v>0</v>
      </c>
      <c r="P24" s="20">
        <v>5.4004823933616303E-2</v>
      </c>
      <c r="Q24" s="20">
        <f t="shared" si="2"/>
        <v>0</v>
      </c>
    </row>
    <row r="25" spans="1:17" ht="20.25" customHeight="1" x14ac:dyDescent="0.2">
      <c r="A25" s="11">
        <v>10</v>
      </c>
      <c r="B25" s="275" t="s">
        <v>124</v>
      </c>
      <c r="C25" s="143"/>
      <c r="D25" s="129"/>
      <c r="E25" s="11" t="s">
        <v>150</v>
      </c>
      <c r="F25" s="13">
        <v>20</v>
      </c>
      <c r="G25" s="29">
        <v>1</v>
      </c>
      <c r="H25" s="13"/>
      <c r="I25" s="29">
        <v>1</v>
      </c>
      <c r="J25" s="29">
        <v>1</v>
      </c>
      <c r="K25" s="13"/>
      <c r="L25" s="29"/>
      <c r="M25" s="29"/>
      <c r="N25" s="29">
        <f t="shared" si="0"/>
        <v>3</v>
      </c>
      <c r="O25" s="14">
        <f t="shared" si="1"/>
        <v>0.15</v>
      </c>
      <c r="P25" s="20">
        <v>1.70169647867233E-2</v>
      </c>
      <c r="Q25" s="20">
        <f t="shared" si="2"/>
        <v>2.552544718008495E-3</v>
      </c>
    </row>
    <row r="26" spans="1:17" ht="20.25" customHeight="1" x14ac:dyDescent="0.2">
      <c r="A26" s="11">
        <v>11</v>
      </c>
      <c r="B26" s="275" t="s">
        <v>125</v>
      </c>
      <c r="C26" s="143"/>
      <c r="D26" s="129"/>
      <c r="E26" s="11" t="s">
        <v>150</v>
      </c>
      <c r="F26" s="13">
        <v>20</v>
      </c>
      <c r="G26" s="29">
        <v>1</v>
      </c>
      <c r="H26" s="13"/>
      <c r="I26" s="29">
        <v>1</v>
      </c>
      <c r="J26" s="29">
        <v>1</v>
      </c>
      <c r="K26" s="13"/>
      <c r="L26" s="29"/>
      <c r="M26" s="29"/>
      <c r="N26" s="29">
        <f t="shared" si="0"/>
        <v>3</v>
      </c>
      <c r="O26" s="14">
        <f t="shared" si="1"/>
        <v>0.15</v>
      </c>
      <c r="P26" s="20">
        <v>1.70169647867233E-2</v>
      </c>
      <c r="Q26" s="20">
        <f t="shared" si="2"/>
        <v>2.552544718008495E-3</v>
      </c>
    </row>
    <row r="27" spans="1:17" x14ac:dyDescent="0.2">
      <c r="A27" s="11"/>
      <c r="B27" s="281"/>
      <c r="C27" s="143"/>
      <c r="D27" s="129"/>
      <c r="E27" s="10"/>
      <c r="F27" s="10"/>
      <c r="G27" s="10"/>
      <c r="H27" s="10"/>
      <c r="I27" s="10"/>
      <c r="J27" s="10"/>
      <c r="K27" s="10"/>
      <c r="L27" s="10"/>
      <c r="M27" s="10"/>
      <c r="N27" s="29">
        <f t="shared" si="0"/>
        <v>0</v>
      </c>
      <c r="O27" s="14"/>
      <c r="P27" s="20">
        <v>1.000042622329731</v>
      </c>
      <c r="Q27" s="20">
        <f>SUM(Q11:Q26)</f>
        <v>1.2839714117896818E-2</v>
      </c>
    </row>
    <row r="28" spans="1:17" x14ac:dyDescent="0.2">
      <c r="P28" s="7"/>
    </row>
  </sheetData>
  <mergeCells count="23">
    <mergeCell ref="B5:C5"/>
    <mergeCell ref="B22:D22"/>
    <mergeCell ref="B27:D27"/>
    <mergeCell ref="B18:D18"/>
    <mergeCell ref="B21:D21"/>
    <mergeCell ref="B12:D12"/>
    <mergeCell ref="B24:D24"/>
    <mergeCell ref="B20:D20"/>
    <mergeCell ref="B26:D26"/>
    <mergeCell ref="B25:D25"/>
    <mergeCell ref="B16:D16"/>
    <mergeCell ref="B10:D10"/>
    <mergeCell ref="B19:D19"/>
    <mergeCell ref="A7:Q7"/>
    <mergeCell ref="B9:D9"/>
    <mergeCell ref="B15:D15"/>
    <mergeCell ref="A8:Q8"/>
    <mergeCell ref="G9:Q9"/>
    <mergeCell ref="B11:D11"/>
    <mergeCell ref="B14:D14"/>
    <mergeCell ref="B23:D23"/>
    <mergeCell ref="B17:D17"/>
    <mergeCell ref="B13:D13"/>
  </mergeCells>
  <pageMargins left="0.7" right="0.7" top="0.75" bottom="0.75" header="0.3" footer="0.3"/>
  <pageSetup scale="55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9</vt:i4>
      </vt:variant>
    </vt:vector>
  </HeadingPairs>
  <TitlesOfParts>
    <vt:vector size="19" baseType="lpstr">
      <vt:lpstr>SABADO</vt:lpstr>
      <vt:lpstr>LUNES</vt:lpstr>
      <vt:lpstr>MARTES</vt:lpstr>
      <vt:lpstr>MIERCOLES</vt:lpstr>
      <vt:lpstr>JUEVES</vt:lpstr>
      <vt:lpstr>VIERNES</vt:lpstr>
      <vt:lpstr>BOTE</vt:lpstr>
      <vt:lpstr>AVANCE (%)</vt:lpstr>
      <vt:lpstr>FORMATO DIARIO</vt:lpstr>
      <vt:lpstr>CURVA FINANCIERA</vt:lpstr>
      <vt:lpstr>'AVANCE (%)'!Print_Area</vt:lpstr>
      <vt:lpstr>BOTE!Print_Area</vt:lpstr>
      <vt:lpstr>'CURVA FINANCIERA'!Print_Area</vt:lpstr>
      <vt:lpstr>JUEVES!Print_Area</vt:lpstr>
      <vt:lpstr>LUNES!Print_Area</vt:lpstr>
      <vt:lpstr>MARTES!Print_Area</vt:lpstr>
      <vt:lpstr>MIERCOLES!Print_Area</vt:lpstr>
      <vt:lpstr>SABADO!Print_Area</vt:lpstr>
      <vt:lpstr>VIERNES!Print_Area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ELIZABETH</dc:creator>
  <cp:lastModifiedBy>Rafael Rojas</cp:lastModifiedBy>
  <cp:lastPrinted>2025-01-29T23:10:16Z</cp:lastPrinted>
  <dcterms:created xsi:type="dcterms:W3CDTF">2024-09-21T15:36:01Z</dcterms:created>
  <dcterms:modified xsi:type="dcterms:W3CDTF">2025-02-18T22:52:49Z</dcterms:modified>
</cp:coreProperties>
</file>